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TE_Szenatus\2018_06_19\"/>
    </mc:Choice>
  </mc:AlternateContent>
  <xr:revisionPtr revIDLastSave="0" documentId="8_{DF750A66-1599-40A4-B98B-043561599466}" xr6:coauthVersionLast="33" xr6:coauthVersionMax="33" xr10:uidLastSave="{00000000-0000-0000-0000-000000000000}"/>
  <bookViews>
    <workbookView xWindow="0" yWindow="0" windowWidth="20490" windowHeight="7545" xr2:uid="{00000000-000D-0000-FFFF-FFFF00000000}"/>
  </bookViews>
  <sheets>
    <sheet name="Munka1" sheetId="1" r:id="rId1"/>
    <sheet name="Munka2" sheetId="2" r:id="rId2"/>
    <sheet name="Munka3" sheetId="3" r:id="rId3"/>
  </sheets>
  <calcPr calcId="179017"/>
</workbook>
</file>

<file path=xl/calcChain.xml><?xml version="1.0" encoding="utf-8"?>
<calcChain xmlns="http://schemas.openxmlformats.org/spreadsheetml/2006/main">
  <c r="AH47" i="1" l="1"/>
  <c r="AI47" i="1"/>
  <c r="AG47" i="1"/>
  <c r="AG45" i="1"/>
  <c r="AH45" i="1"/>
  <c r="AI45" i="1"/>
  <c r="AH43" i="1"/>
  <c r="AI43" i="1"/>
  <c r="AG43" i="1"/>
  <c r="AG35" i="1"/>
  <c r="AH35" i="1"/>
  <c r="AI35" i="1"/>
  <c r="AH17" i="1"/>
  <c r="AI17" i="1"/>
  <c r="AG17" i="1"/>
  <c r="AG32" i="1"/>
  <c r="AH32" i="1"/>
  <c r="AI32" i="1"/>
  <c r="AD56" i="1"/>
  <c r="AC56" i="1"/>
  <c r="AG51" i="1"/>
  <c r="AH51" i="1"/>
  <c r="AI51" i="1"/>
  <c r="AG52" i="1"/>
  <c r="AH52" i="1"/>
  <c r="AI52" i="1"/>
  <c r="AG38" i="1"/>
  <c r="AH38" i="1"/>
  <c r="AI38" i="1"/>
  <c r="AI28" i="1"/>
  <c r="AH28" i="1"/>
  <c r="AG28" i="1"/>
  <c r="AG44" i="1"/>
  <c r="AH44" i="1"/>
  <c r="AI44" i="1"/>
  <c r="AE56" i="1"/>
  <c r="AB56" i="1"/>
  <c r="AA56" i="1"/>
  <c r="Z56" i="1"/>
  <c r="Y56" i="1"/>
  <c r="X56" i="1"/>
  <c r="W56" i="1"/>
  <c r="V56" i="1"/>
  <c r="AH36" i="1"/>
  <c r="AI36" i="1"/>
  <c r="AG36" i="1"/>
  <c r="U56" i="1"/>
  <c r="T56" i="1"/>
  <c r="S56" i="1"/>
  <c r="R56" i="1"/>
  <c r="Q56" i="1"/>
  <c r="AH29" i="1"/>
  <c r="AI29" i="1"/>
  <c r="AG29" i="1"/>
  <c r="AH22" i="1"/>
  <c r="AI22" i="1"/>
  <c r="AG22" i="1"/>
  <c r="P56" i="1"/>
  <c r="O56" i="1"/>
  <c r="N56" i="1"/>
  <c r="M56" i="1"/>
  <c r="L56" i="1"/>
  <c r="K56" i="1"/>
  <c r="I56" i="1"/>
  <c r="H56" i="1"/>
  <c r="G56" i="1"/>
  <c r="F56" i="1"/>
  <c r="E56" i="1"/>
  <c r="D56" i="1"/>
  <c r="C56" i="1"/>
  <c r="AH56" i="1" s="1"/>
  <c r="B56" i="1"/>
  <c r="AH16" i="1"/>
  <c r="AI16" i="1"/>
  <c r="AG16" i="1"/>
  <c r="AG8" i="1"/>
  <c r="AH8" i="1"/>
  <c r="AI8" i="1"/>
  <c r="AH6" i="1"/>
  <c r="AI6" i="1"/>
  <c r="AG6" i="1"/>
  <c r="AI53" i="1"/>
  <c r="AH53" i="1"/>
  <c r="AG53" i="1"/>
  <c r="AI50" i="1"/>
  <c r="AH50" i="1"/>
  <c r="AG50" i="1"/>
  <c r="AG49" i="1" l="1"/>
  <c r="AH49" i="1"/>
  <c r="AI49" i="1"/>
  <c r="AH48" i="1"/>
  <c r="AI48" i="1"/>
  <c r="AG46" i="1"/>
  <c r="AH46" i="1"/>
  <c r="AI46" i="1"/>
  <c r="AH41" i="1"/>
  <c r="AI41" i="1"/>
  <c r="AH42" i="1"/>
  <c r="AI42" i="1"/>
  <c r="AH40" i="1"/>
  <c r="AI40" i="1"/>
  <c r="AH39" i="1"/>
  <c r="AI39" i="1"/>
  <c r="AG39" i="1"/>
  <c r="AH37" i="1"/>
  <c r="AI37" i="1"/>
  <c r="AG37" i="1"/>
  <c r="AH34" i="1"/>
  <c r="AI34" i="1"/>
  <c r="AG34" i="1"/>
  <c r="AH33" i="1"/>
  <c r="AI33" i="1"/>
  <c r="AG33" i="1"/>
  <c r="AG31" i="1"/>
  <c r="AH31" i="1"/>
  <c r="AI31" i="1"/>
  <c r="AH30" i="1"/>
  <c r="AI30" i="1"/>
  <c r="AG30" i="1"/>
  <c r="AG23" i="1"/>
  <c r="AH23" i="1"/>
  <c r="AI23" i="1"/>
  <c r="AG24" i="1"/>
  <c r="AH24" i="1"/>
  <c r="AI24" i="1"/>
  <c r="AG25" i="1"/>
  <c r="AH25" i="1"/>
  <c r="AI25" i="1"/>
  <c r="AG26" i="1"/>
  <c r="AH26" i="1"/>
  <c r="AI26" i="1"/>
  <c r="AG27" i="1"/>
  <c r="AH27" i="1"/>
  <c r="AI27" i="1"/>
  <c r="AH21" i="1"/>
  <c r="AI21" i="1"/>
  <c r="AG21" i="1"/>
  <c r="AH20" i="1"/>
  <c r="AI20" i="1"/>
  <c r="AG20" i="1"/>
  <c r="AH19" i="1"/>
  <c r="AI19" i="1"/>
  <c r="AG19" i="1"/>
  <c r="AH18" i="1"/>
  <c r="AI18" i="1"/>
  <c r="AG18" i="1"/>
  <c r="AH15" i="1"/>
  <c r="AI15" i="1"/>
  <c r="AG15" i="1"/>
  <c r="AH14" i="1"/>
  <c r="AI14" i="1"/>
  <c r="AG14" i="1"/>
  <c r="AH13" i="1"/>
  <c r="AI13" i="1"/>
  <c r="AH12" i="1"/>
  <c r="AI12" i="1"/>
  <c r="AG12" i="1"/>
  <c r="AH11" i="1"/>
  <c r="AI11" i="1"/>
  <c r="AG11" i="1"/>
  <c r="AH10" i="1"/>
  <c r="AI10" i="1"/>
  <c r="AG10" i="1"/>
  <c r="AH9" i="1"/>
  <c r="AI9" i="1"/>
  <c r="AG9" i="1"/>
  <c r="AH7" i="1"/>
  <c r="AI7" i="1"/>
  <c r="AG7" i="1"/>
  <c r="AH5" i="1"/>
  <c r="AI5" i="1"/>
  <c r="AI4" i="1"/>
  <c r="AH4" i="1"/>
  <c r="AH59" i="1" s="1"/>
  <c r="AG4" i="1"/>
  <c r="J56" i="1"/>
  <c r="AG42" i="1"/>
  <c r="AG41" i="1"/>
  <c r="AG40" i="1"/>
  <c r="AI59" i="1" l="1"/>
  <c r="AG56" i="1"/>
  <c r="H57" i="1"/>
  <c r="AI56" i="1"/>
  <c r="AG13" i="1" l="1"/>
  <c r="AI55" i="1" l="1"/>
  <c r="AH54" i="1"/>
  <c r="AG48" i="1"/>
  <c r="AG54" i="1"/>
  <c r="AI54" i="1"/>
  <c r="AG5" i="1"/>
  <c r="AG59" i="1" s="1"/>
  <c r="W57" i="1" l="1"/>
  <c r="Z57" i="1"/>
  <c r="Q57" i="1" l="1"/>
  <c r="AC57" i="1"/>
  <c r="B57" i="1"/>
  <c r="K57" i="1"/>
  <c r="T57" i="1"/>
  <c r="N57" i="1"/>
  <c r="E57" i="1" l="1"/>
  <c r="AG57" i="1" s="1"/>
</calcChain>
</file>

<file path=xl/sharedStrings.xml><?xml version="1.0" encoding="utf-8"?>
<sst xmlns="http://schemas.openxmlformats.org/spreadsheetml/2006/main" count="150" uniqueCount="94">
  <si>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</si>
  <si>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</si>
  <si>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</si>
  <si>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</si>
  <si>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</si>
  <si>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</si>
  <si>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</si>
  <si>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</si>
  <si>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</si>
  <si>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</si>
  <si>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Anatómia</t>
  </si>
  <si>
    <t>Félév</t>
  </si>
  <si>
    <t>Tantárgy</t>
  </si>
  <si>
    <t>Biofizika</t>
  </si>
  <si>
    <t>Kémia</t>
  </si>
  <si>
    <t>Latin</t>
  </si>
  <si>
    <t>Agrárgazdaságtan</t>
  </si>
  <si>
    <t>Informatika</t>
  </si>
  <si>
    <t>Biomatematika</t>
  </si>
  <si>
    <t>Parazitológia</t>
  </si>
  <si>
    <t>Járványtan</t>
  </si>
  <si>
    <t>Fakultatív tantárgyak</t>
  </si>
  <si>
    <t>Összesen</t>
  </si>
  <si>
    <t>kr.</t>
  </si>
  <si>
    <t>ea.</t>
  </si>
  <si>
    <t>gy.</t>
  </si>
  <si>
    <t>Állatvédelem</t>
  </si>
  <si>
    <t>Testnevelés</t>
  </si>
  <si>
    <t>Vizsgaoszlop</t>
  </si>
  <si>
    <t>1., 2.</t>
  </si>
  <si>
    <t>gyj-1, gyj-2</t>
  </si>
  <si>
    <t>gyj-3, 4.</t>
  </si>
  <si>
    <t>gyj-6, 7.</t>
  </si>
  <si>
    <t>gyj-7, gyj-8, 9.</t>
  </si>
  <si>
    <t>ai.</t>
  </si>
  <si>
    <t>MINDÖSSZESEN</t>
  </si>
  <si>
    <t>Előadás</t>
  </si>
  <si>
    <t>Gyakorlat</t>
  </si>
  <si>
    <t>Kredit</t>
  </si>
  <si>
    <r>
      <t xml:space="preserve">gyj-9, </t>
    </r>
    <r>
      <rPr>
        <b/>
        <u/>
        <sz val="11"/>
        <color theme="1"/>
        <rFont val="Calibri"/>
        <family val="2"/>
        <charset val="238"/>
        <scheme val="minor"/>
      </rPr>
      <t>10.</t>
    </r>
  </si>
  <si>
    <t>Szaporodásbiológia és biotechnológia</t>
  </si>
  <si>
    <r>
      <t>1.,</t>
    </r>
    <r>
      <rPr>
        <u/>
        <sz val="11"/>
        <color theme="1"/>
        <rFont val="Calibri"/>
        <family val="2"/>
        <charset val="238"/>
        <scheme val="minor"/>
      </rPr>
      <t xml:space="preserve"> 2.</t>
    </r>
  </si>
  <si>
    <t>Bevezetés a biológiába</t>
  </si>
  <si>
    <t>Szövettan</t>
  </si>
  <si>
    <t>Növénytan</t>
  </si>
  <si>
    <t>Terepgyakorlat</t>
  </si>
  <si>
    <t>Angol szaknyelv</t>
  </si>
  <si>
    <r>
      <t xml:space="preserve">gyj-2, gyj-3, </t>
    </r>
    <r>
      <rPr>
        <u/>
        <sz val="11"/>
        <color theme="1"/>
        <rFont val="Calibri"/>
        <family val="2"/>
        <charset val="238"/>
        <scheme val="minor"/>
      </rPr>
      <t>4.</t>
    </r>
  </si>
  <si>
    <t>Számítógépes statisztika</t>
  </si>
  <si>
    <t>Zootaxonómia</t>
  </si>
  <si>
    <t>Sejt molekuláris biológiája</t>
  </si>
  <si>
    <t>Laborállat-tudomány és bioetika</t>
  </si>
  <si>
    <t>Kutatástervezés</t>
  </si>
  <si>
    <t>Ökológia alapjai</t>
  </si>
  <si>
    <t>Bakteriológia</t>
  </si>
  <si>
    <t>Biogeográfia</t>
  </si>
  <si>
    <t>Immunológia</t>
  </si>
  <si>
    <t>Virológia</t>
  </si>
  <si>
    <t>Ökológiai elemzési módszerek</t>
  </si>
  <si>
    <t>Laboratóriumi diagnosztika</t>
  </si>
  <si>
    <t>Viselkedésbiológia</t>
  </si>
  <si>
    <t>Toxikológia és ökotoxikológia</t>
  </si>
  <si>
    <t>Szakdolgozat konzultáció</t>
  </si>
  <si>
    <t>ai-7-10.</t>
  </si>
  <si>
    <t>Könyvtári informatika</t>
  </si>
  <si>
    <t>Szakdolgozati témabeszámoló</t>
  </si>
  <si>
    <t>gyj-7-10.</t>
  </si>
  <si>
    <t>Tudományos kommunikáció és pályázatírás</t>
  </si>
  <si>
    <t>Természet- és állatvédelmi jog</t>
  </si>
  <si>
    <t>Cikkolvasó szeminárium</t>
  </si>
  <si>
    <t>gyj-9-10.</t>
  </si>
  <si>
    <t>Szakdolgozat-készítés</t>
  </si>
  <si>
    <t>gyj-1-6.</t>
  </si>
  <si>
    <t>gyj-8.</t>
  </si>
  <si>
    <t>1., 2., 3.</t>
  </si>
  <si>
    <t>Állattenyésztéstan</t>
  </si>
  <si>
    <t>Állattan</t>
  </si>
  <si>
    <t>Általános kórtan</t>
  </si>
  <si>
    <t>Egzotikus állatok gyógyászata</t>
  </si>
  <si>
    <t>Összehasonlító állatszervezettan</t>
  </si>
  <si>
    <t>Tudományos prezentációk készítése</t>
  </si>
  <si>
    <r>
      <t>3.,</t>
    </r>
    <r>
      <rPr>
        <u/>
        <sz val="11"/>
        <color theme="1"/>
        <rFont val="Calibri"/>
        <family val="2"/>
        <charset val="238"/>
        <scheme val="minor"/>
      </rPr>
      <t xml:space="preserve"> 4.</t>
    </r>
  </si>
  <si>
    <r>
      <t>4.,</t>
    </r>
    <r>
      <rPr>
        <u/>
        <sz val="11"/>
        <color theme="1"/>
        <rFont val="Calibri"/>
        <family val="2"/>
        <charset val="238"/>
        <scheme val="minor"/>
      </rPr>
      <t xml:space="preserve"> 5.</t>
    </r>
  </si>
  <si>
    <t>Ell.</t>
  </si>
  <si>
    <t>Genetika</t>
  </si>
  <si>
    <t>Élettan</t>
  </si>
  <si>
    <t>Biokémia</t>
  </si>
  <si>
    <t>gyj-6.</t>
  </si>
  <si>
    <t>Populációgenetika</t>
  </si>
  <si>
    <t>Evolúcióbiológia</t>
  </si>
  <si>
    <t>Zoológia aktuális kérdései</t>
  </si>
  <si>
    <t xml:space="preserve">Bioinformatika és evolúciós összehasonlító módszerek </t>
  </si>
  <si>
    <t>gyj-8-9.</t>
  </si>
  <si>
    <t>OSZTATLAN ZOOLÓGUSKÉPZÉS MINTATANTERVÉNEK ELŐZETES KONCEPCIÓJA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</si>
</sst>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599963377788628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wrapText="1"/>
    </xf>
    <xf numFmtId="0" fontId="0" fillId="2" borderId="1" xfId="0" applyFill="1" applyBorder="1"/>
    <xf numFmtId="0" fontId="0" fillId="0" borderId="0" xfId="0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1" fontId="0" fillId="3" borderId="1" xfId="0" applyNumberFormat="1" applyFill="1" applyBorder="1"/>
    <xf numFmtId="1" fontId="0" fillId="0" borderId="1" xfId="0" applyNumberFormat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6" borderId="1" xfId="0" applyFill="1" applyBorder="1"/>
    <xf numFmtId="0" fontId="1" fillId="0" borderId="0" xfId="0" applyFont="1"/>
    <xf numFmtId="0" fontId="0" fillId="2" borderId="2" xfId="0" applyFill="1" applyBorder="1"/>
    <xf numFmtId="0" fontId="0" fillId="3" borderId="2" xfId="0" applyFill="1" applyBorder="1"/>
    <xf numFmtId="0" fontId="1" fillId="0" borderId="3" xfId="0" applyFont="1" applyFill="1" applyBorder="1" applyAlignment="1">
      <alignment vertical="center" wrapText="1"/>
    </xf>
    <xf numFmtId="0" fontId="1" fillId="2" borderId="3" xfId="0" applyFont="1" applyFill="1" applyBorder="1"/>
    <xf numFmtId="0" fontId="0" fillId="11" borderId="1" xfId="0" applyFill="1" applyBorder="1"/>
    <xf numFmtId="0" fontId="0" fillId="4" borderId="2" xfId="0" applyFill="1" applyBorder="1"/>
    <xf numFmtId="0" fontId="0" fillId="5" borderId="2" xfId="0" applyFill="1" applyBorder="1"/>
    <xf numFmtId="0" fontId="0" fillId="7" borderId="2" xfId="0" applyFill="1" applyBorder="1"/>
    <xf numFmtId="0" fontId="0" fillId="8" borderId="2" xfId="0" applyFill="1" applyBorder="1"/>
    <xf numFmtId="0" fontId="0" fillId="6" borderId="2" xfId="0" applyFill="1" applyBorder="1"/>
    <xf numFmtId="0" fontId="0" fillId="9" borderId="2" xfId="0" applyFill="1" applyBorder="1"/>
    <xf numFmtId="0" fontId="0" fillId="10" borderId="2" xfId="0" applyFill="1" applyBorder="1"/>
    <xf numFmtId="0" fontId="0" fillId="11" borderId="2" xfId="0" applyFill="1" applyBorder="1"/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 wrapText="1"/>
    </xf>
    <xf numFmtId="0" fontId="0" fillId="2" borderId="0" xfId="0" applyFill="1"/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0" fillId="0" borderId="0" xfId="0" applyFill="1"/>
    <xf numFmtId="0" fontId="1" fillId="0" borderId="0" xfId="0" applyFont="1" applyFill="1" applyBorder="1" applyAlignment="1">
      <alignment vertical="center" wrapText="1"/>
    </xf>
    <xf numFmtId="0" fontId="1" fillId="2" borderId="0" xfId="0" applyFont="1" applyFill="1" applyBorder="1"/>
    <xf numFmtId="0" fontId="0" fillId="5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13" borderId="2" xfId="0" applyFont="1" applyFill="1" applyBorder="1" applyAlignment="1">
      <alignment vertical="center" wrapText="1"/>
    </xf>
    <xf numFmtId="0" fontId="4" fillId="13" borderId="1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1" fillId="2" borderId="0" xfId="0" applyNumberFormat="1" applyFont="1" applyFill="1" applyBorder="1"/>
    <xf numFmtId="1" fontId="1" fillId="2" borderId="0" xfId="0" applyNumberFormat="1" applyFont="1" applyFill="1"/>
    <xf numFmtId="0" fontId="0" fillId="11" borderId="1" xfId="0" applyFill="1" applyBorder="1" applyAlignment="1">
      <alignment wrapText="1"/>
    </xf>
    <xf numFmtId="0" fontId="1" fillId="0" borderId="1" xfId="0" applyFont="1" applyBorder="1"/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0" borderId="4" xfId="0" applyBorder="1" applyAlignment="1"/>
    <xf numFmtId="0" fontId="0" fillId="0" borderId="5" xfId="0" applyBorder="1" applyAlignment="1"/>
    <xf numFmtId="0" fontId="6" fillId="0" borderId="4" xfId="0" applyFont="1" applyBorder="1" applyAlignme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231"/>
  <sheetViews>
    <sheetView tabSelected="1" zoomScale="85" zoomScaleNormal="85" workbookViewId="0">
      <selection sqref="A1:AF1"/>
    </sheetView>
  </sheetViews>
  <sheetFormatPr defaultRowHeight="15" x14ac:dyDescent="0.25"/>
  <cols>
    <col min="1" max="1" width="27.42578125" customWidth="1"/>
    <col min="2" max="3" width="4" bestFit="1" customWidth="1"/>
    <col min="4" max="4" width="3.28515625" bestFit="1" customWidth="1"/>
    <col min="5" max="6" width="4" bestFit="1" customWidth="1"/>
    <col min="7" max="7" width="3.28515625" bestFit="1" customWidth="1"/>
    <col min="8" max="9" width="4" bestFit="1" customWidth="1"/>
    <col min="10" max="10" width="3.28515625" bestFit="1" customWidth="1"/>
    <col min="11" max="12" width="4" bestFit="1" customWidth="1"/>
    <col min="13" max="13" width="3.28515625" bestFit="1" customWidth="1"/>
    <col min="14" max="15" width="4" bestFit="1" customWidth="1"/>
    <col min="16" max="16" width="3.28515625" bestFit="1" customWidth="1"/>
    <col min="17" max="18" width="4" bestFit="1" customWidth="1"/>
    <col min="19" max="19" width="3.28515625" bestFit="1" customWidth="1"/>
    <col min="20" max="21" width="4" bestFit="1" customWidth="1"/>
    <col min="22" max="22" width="3.28515625" bestFit="1" customWidth="1"/>
    <col min="23" max="24" width="4" bestFit="1" customWidth="1"/>
    <col min="25" max="25" width="3.28515625" bestFit="1" customWidth="1"/>
    <col min="26" max="26" width="4" bestFit="1" customWidth="1"/>
    <col min="27" max="27" width="4.85546875" customWidth="1"/>
    <col min="28" max="28" width="3.28515625" bestFit="1" customWidth="1"/>
    <col min="29" max="29" width="4" bestFit="1" customWidth="1"/>
    <col min="30" max="30" width="4.140625" bestFit="1" customWidth="1"/>
    <col min="31" max="31" width="4.42578125" customWidth="1"/>
    <col min="32" max="32" width="17.85546875" style="46" customWidth="1"/>
  </cols>
  <sheetData>
    <row r="1" spans="1:35" ht="43.5" customHeight="1" x14ac:dyDescent="0.35">
      <c r="A1" s="74" t="s">
        <v>93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3"/>
    </row>
    <row r="2" spans="1:35" x14ac:dyDescent="0.25">
      <c r="A2" s="2" t="s">
        <v>11</v>
      </c>
      <c r="B2" s="67" t="s">
        <v>0</v>
      </c>
      <c r="C2" s="67"/>
      <c r="D2" s="67"/>
      <c r="E2" s="68" t="s">
        <v>1</v>
      </c>
      <c r="F2" s="68"/>
      <c r="G2" s="68"/>
      <c r="H2" s="69" t="s">
        <v>2</v>
      </c>
      <c r="I2" s="69"/>
      <c r="J2" s="69"/>
      <c r="K2" s="70" t="s">
        <v>3</v>
      </c>
      <c r="L2" s="70"/>
      <c r="M2" s="70"/>
      <c r="N2" s="71" t="s">
        <v>4</v>
      </c>
      <c r="O2" s="71"/>
      <c r="P2" s="71"/>
      <c r="Q2" s="66" t="s">
        <v>5</v>
      </c>
      <c r="R2" s="66"/>
      <c r="S2" s="66"/>
      <c r="T2" s="62" t="s">
        <v>6</v>
      </c>
      <c r="U2" s="62"/>
      <c r="V2" s="62"/>
      <c r="W2" s="63" t="s">
        <v>7</v>
      </c>
      <c r="X2" s="63"/>
      <c r="Y2" s="63"/>
      <c r="Z2" s="64" t="s">
        <v>8</v>
      </c>
      <c r="AA2" s="64"/>
      <c r="AB2" s="64"/>
      <c r="AC2" s="65" t="s">
        <v>9</v>
      </c>
      <c r="AD2" s="65"/>
      <c r="AE2" s="65"/>
      <c r="AF2" s="46" t="s">
        <v>28</v>
      </c>
      <c r="AG2" t="s">
        <v>35</v>
      </c>
    </row>
    <row r="3" spans="1:35" x14ac:dyDescent="0.25">
      <c r="A3" s="3" t="s">
        <v>12</v>
      </c>
      <c r="B3" s="1" t="s">
        <v>24</v>
      </c>
      <c r="C3" s="1" t="s">
        <v>25</v>
      </c>
      <c r="D3" s="1" t="s">
        <v>23</v>
      </c>
      <c r="E3" s="1" t="s">
        <v>24</v>
      </c>
      <c r="F3" s="1" t="s">
        <v>25</v>
      </c>
      <c r="G3" s="1" t="s">
        <v>23</v>
      </c>
      <c r="H3" s="1" t="s">
        <v>24</v>
      </c>
      <c r="I3" s="1" t="s">
        <v>25</v>
      </c>
      <c r="J3" s="1" t="s">
        <v>23</v>
      </c>
      <c r="K3" s="1" t="s">
        <v>24</v>
      </c>
      <c r="L3" s="1" t="s">
        <v>25</v>
      </c>
      <c r="M3" s="1" t="s">
        <v>23</v>
      </c>
      <c r="N3" s="1" t="s">
        <v>24</v>
      </c>
      <c r="O3" s="1" t="s">
        <v>25</v>
      </c>
      <c r="P3" s="1" t="s">
        <v>23</v>
      </c>
      <c r="Q3" s="1" t="s">
        <v>24</v>
      </c>
      <c r="R3" s="1" t="s">
        <v>25</v>
      </c>
      <c r="S3" s="1" t="s">
        <v>23</v>
      </c>
      <c r="T3" s="1" t="s">
        <v>24</v>
      </c>
      <c r="U3" s="1" t="s">
        <v>25</v>
      </c>
      <c r="V3" s="1" t="s">
        <v>23</v>
      </c>
      <c r="W3" s="1" t="s">
        <v>24</v>
      </c>
      <c r="X3" s="1" t="s">
        <v>25</v>
      </c>
      <c r="Y3" s="1" t="s">
        <v>23</v>
      </c>
      <c r="Z3" s="1" t="s">
        <v>24</v>
      </c>
      <c r="AA3" s="1" t="s">
        <v>25</v>
      </c>
      <c r="AB3" s="1" t="s">
        <v>23</v>
      </c>
      <c r="AC3" s="1" t="s">
        <v>24</v>
      </c>
      <c r="AD3" s="1" t="s">
        <v>25</v>
      </c>
      <c r="AE3" s="1" t="s">
        <v>23</v>
      </c>
      <c r="AF3" s="49"/>
      <c r="AG3" t="s">
        <v>36</v>
      </c>
      <c r="AH3" t="s">
        <v>37</v>
      </c>
      <c r="AI3" s="48" t="s">
        <v>38</v>
      </c>
    </row>
    <row r="4" spans="1:35" x14ac:dyDescent="0.25">
      <c r="A4" s="30" t="s">
        <v>46</v>
      </c>
      <c r="B4" s="4">
        <v>0</v>
      </c>
      <c r="C4" s="4">
        <v>30</v>
      </c>
      <c r="D4" s="4">
        <v>1</v>
      </c>
      <c r="E4" s="6">
        <v>0</v>
      </c>
      <c r="F4" s="6">
        <v>30</v>
      </c>
      <c r="G4" s="6">
        <v>1</v>
      </c>
      <c r="H4" s="7">
        <v>0</v>
      </c>
      <c r="I4" s="7">
        <v>30</v>
      </c>
      <c r="J4" s="7">
        <v>1</v>
      </c>
      <c r="K4" s="8">
        <v>0</v>
      </c>
      <c r="L4" s="8">
        <v>30</v>
      </c>
      <c r="M4" s="8">
        <v>1</v>
      </c>
      <c r="N4" s="11">
        <v>0</v>
      </c>
      <c r="O4" s="11">
        <v>30</v>
      </c>
      <c r="P4" s="11">
        <v>1</v>
      </c>
      <c r="Q4" s="12">
        <v>0</v>
      </c>
      <c r="R4" s="12">
        <v>30</v>
      </c>
      <c r="S4" s="12">
        <v>1</v>
      </c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 t="s">
        <v>72</v>
      </c>
      <c r="AG4">
        <f>B4+E4+H4+K4+N4+Q4</f>
        <v>0</v>
      </c>
      <c r="AH4">
        <f>C4+F4+I4+L4+O4+R4</f>
        <v>180</v>
      </c>
      <c r="AI4">
        <f>D4+G4+J4+M4+P4+S4</f>
        <v>6</v>
      </c>
    </row>
    <row r="5" spans="1:35" x14ac:dyDescent="0.25">
      <c r="A5" s="30" t="s">
        <v>10</v>
      </c>
      <c r="B5" s="4">
        <v>15</v>
      </c>
      <c r="C5" s="4">
        <v>30</v>
      </c>
      <c r="D5" s="4">
        <v>3</v>
      </c>
      <c r="E5" s="6">
        <v>30</v>
      </c>
      <c r="F5" s="6">
        <v>30</v>
      </c>
      <c r="G5" s="9">
        <v>4</v>
      </c>
      <c r="H5" s="7">
        <v>15</v>
      </c>
      <c r="I5" s="7">
        <v>15</v>
      </c>
      <c r="J5" s="7">
        <v>2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56" t="s">
        <v>74</v>
      </c>
      <c r="AG5">
        <f>B5+E5+H5</f>
        <v>60</v>
      </c>
      <c r="AH5">
        <f t="shared" ref="AH5:AI5" si="0">C5+F5+I5</f>
        <v>75</v>
      </c>
      <c r="AI5">
        <f t="shared" si="0"/>
        <v>9</v>
      </c>
    </row>
    <row r="6" spans="1:35" ht="30" x14ac:dyDescent="0.25">
      <c r="A6" s="30" t="s">
        <v>79</v>
      </c>
      <c r="B6" s="4">
        <v>30</v>
      </c>
      <c r="C6" s="4">
        <v>30</v>
      </c>
      <c r="D6" s="4">
        <v>4</v>
      </c>
      <c r="E6" s="6">
        <v>30</v>
      </c>
      <c r="F6" s="6">
        <v>30</v>
      </c>
      <c r="G6" s="9">
        <v>5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57" t="s">
        <v>41</v>
      </c>
      <c r="AG6">
        <f>B6+E6</f>
        <v>60</v>
      </c>
      <c r="AH6">
        <f t="shared" ref="AH6:AI6" si="1">C6+F6</f>
        <v>60</v>
      </c>
      <c r="AI6">
        <f t="shared" si="1"/>
        <v>9</v>
      </c>
    </row>
    <row r="7" spans="1:35" x14ac:dyDescent="0.25">
      <c r="A7" s="30" t="s">
        <v>42</v>
      </c>
      <c r="B7" s="4">
        <v>30</v>
      </c>
      <c r="C7" s="4">
        <v>0</v>
      </c>
      <c r="D7" s="4">
        <v>2</v>
      </c>
      <c r="E7" s="2"/>
      <c r="F7" s="2"/>
      <c r="G7" s="10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46" t="s">
        <v>0</v>
      </c>
      <c r="AG7">
        <f>B7</f>
        <v>30</v>
      </c>
      <c r="AH7">
        <f t="shared" ref="AH7:AI9" si="2">C7</f>
        <v>0</v>
      </c>
      <c r="AI7">
        <f t="shared" si="2"/>
        <v>2</v>
      </c>
    </row>
    <row r="8" spans="1:35" x14ac:dyDescent="0.25">
      <c r="A8" s="30" t="s">
        <v>76</v>
      </c>
      <c r="B8" s="4">
        <v>30</v>
      </c>
      <c r="C8" s="4">
        <v>0</v>
      </c>
      <c r="D8" s="4">
        <v>2</v>
      </c>
      <c r="E8" s="2"/>
      <c r="F8" s="2"/>
      <c r="G8" s="10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57" t="s">
        <v>0</v>
      </c>
      <c r="AG8">
        <f>B8</f>
        <v>30</v>
      </c>
      <c r="AH8">
        <f t="shared" ref="AH8" si="3">C8</f>
        <v>0</v>
      </c>
      <c r="AI8">
        <f t="shared" ref="AI8" si="4">D8</f>
        <v>2</v>
      </c>
    </row>
    <row r="9" spans="1:35" x14ac:dyDescent="0.25">
      <c r="A9" s="30" t="s">
        <v>17</v>
      </c>
      <c r="B9" s="4">
        <v>15</v>
      </c>
      <c r="C9" s="4">
        <v>30</v>
      </c>
      <c r="D9" s="4">
        <v>3</v>
      </c>
      <c r="E9" s="2"/>
      <c r="F9" s="2"/>
      <c r="G9" s="10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57" t="s">
        <v>0</v>
      </c>
      <c r="AG9">
        <f>B9</f>
        <v>15</v>
      </c>
      <c r="AH9">
        <f t="shared" si="2"/>
        <v>30</v>
      </c>
      <c r="AI9">
        <f t="shared" si="2"/>
        <v>3</v>
      </c>
    </row>
    <row r="10" spans="1:35" x14ac:dyDescent="0.25">
      <c r="A10" s="30" t="s">
        <v>13</v>
      </c>
      <c r="B10" s="4">
        <v>30</v>
      </c>
      <c r="C10" s="4">
        <v>0</v>
      </c>
      <c r="D10" s="4">
        <v>2</v>
      </c>
      <c r="E10" s="2"/>
      <c r="F10" s="2"/>
      <c r="G10" s="10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46" t="s">
        <v>0</v>
      </c>
      <c r="AG10">
        <f>B10</f>
        <v>30</v>
      </c>
      <c r="AH10">
        <f t="shared" ref="AH10:AI10" si="5">C10</f>
        <v>0</v>
      </c>
      <c r="AI10">
        <f t="shared" si="5"/>
        <v>2</v>
      </c>
    </row>
    <row r="11" spans="1:35" x14ac:dyDescent="0.25">
      <c r="A11" s="30" t="s">
        <v>15</v>
      </c>
      <c r="B11" s="4">
        <v>0</v>
      </c>
      <c r="C11" s="4">
        <v>30</v>
      </c>
      <c r="D11" s="4">
        <v>1</v>
      </c>
      <c r="E11" s="6">
        <v>0</v>
      </c>
      <c r="F11" s="6">
        <v>30</v>
      </c>
      <c r="G11" s="9">
        <v>1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46" t="s">
        <v>30</v>
      </c>
      <c r="AG11">
        <f>B11+E11</f>
        <v>0</v>
      </c>
      <c r="AH11">
        <f t="shared" ref="AH11:AI13" si="6">C11+F11</f>
        <v>60</v>
      </c>
      <c r="AI11">
        <f t="shared" si="6"/>
        <v>2</v>
      </c>
    </row>
    <row r="12" spans="1:35" x14ac:dyDescent="0.25">
      <c r="A12" s="30" t="s">
        <v>43</v>
      </c>
      <c r="B12" s="4">
        <v>30</v>
      </c>
      <c r="C12" s="4">
        <v>30</v>
      </c>
      <c r="D12" s="4">
        <v>4</v>
      </c>
      <c r="E12" s="6">
        <v>30</v>
      </c>
      <c r="F12" s="6">
        <v>45</v>
      </c>
      <c r="G12" s="9">
        <v>5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46" t="s">
        <v>29</v>
      </c>
      <c r="AG12">
        <f>B12+E12</f>
        <v>60</v>
      </c>
      <c r="AH12">
        <f t="shared" si="6"/>
        <v>75</v>
      </c>
      <c r="AI12">
        <f t="shared" si="6"/>
        <v>9</v>
      </c>
    </row>
    <row r="13" spans="1:35" x14ac:dyDescent="0.25">
      <c r="A13" s="30" t="s">
        <v>14</v>
      </c>
      <c r="B13" s="4">
        <v>30</v>
      </c>
      <c r="C13" s="4">
        <v>30</v>
      </c>
      <c r="D13" s="4">
        <v>5</v>
      </c>
      <c r="E13" s="6">
        <v>45</v>
      </c>
      <c r="F13" s="6">
        <v>30</v>
      </c>
      <c r="G13" s="9">
        <v>5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56" t="s">
        <v>29</v>
      </c>
      <c r="AG13">
        <f>B13+E13</f>
        <v>75</v>
      </c>
      <c r="AH13">
        <f t="shared" si="6"/>
        <v>60</v>
      </c>
      <c r="AI13">
        <f t="shared" si="6"/>
        <v>10</v>
      </c>
    </row>
    <row r="14" spans="1:35" ht="21" customHeight="1" x14ac:dyDescent="0.25">
      <c r="A14" s="31" t="s">
        <v>50</v>
      </c>
      <c r="B14" s="2"/>
      <c r="C14" s="2"/>
      <c r="D14" s="2"/>
      <c r="E14" s="6">
        <v>30</v>
      </c>
      <c r="F14" s="6">
        <v>0</v>
      </c>
      <c r="G14" s="9">
        <v>3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46" t="s">
        <v>1</v>
      </c>
      <c r="AG14">
        <f>E14</f>
        <v>30</v>
      </c>
      <c r="AH14">
        <f t="shared" ref="AH14:AI14" si="7">F14</f>
        <v>0</v>
      </c>
      <c r="AI14">
        <f t="shared" si="7"/>
        <v>3</v>
      </c>
    </row>
    <row r="15" spans="1:35" x14ac:dyDescent="0.25">
      <c r="A15" s="31" t="s">
        <v>18</v>
      </c>
      <c r="B15" s="2"/>
      <c r="C15" s="2"/>
      <c r="D15" s="2"/>
      <c r="E15" s="6">
        <v>15</v>
      </c>
      <c r="F15" s="6">
        <v>30</v>
      </c>
      <c r="G15" s="9">
        <v>3</v>
      </c>
      <c r="H15" s="7">
        <v>45</v>
      </c>
      <c r="I15" s="7">
        <v>45</v>
      </c>
      <c r="J15" s="7">
        <v>6</v>
      </c>
      <c r="K15" s="8">
        <v>30</v>
      </c>
      <c r="L15" s="8">
        <v>45</v>
      </c>
      <c r="M15" s="8">
        <v>5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57" t="s">
        <v>47</v>
      </c>
      <c r="AG15">
        <f>E15+H15+K15</f>
        <v>90</v>
      </c>
      <c r="AH15">
        <f t="shared" ref="AH15:AI15" si="8">F15+I15+L15</f>
        <v>120</v>
      </c>
      <c r="AI15">
        <f t="shared" si="8"/>
        <v>14</v>
      </c>
    </row>
    <row r="16" spans="1:35" x14ac:dyDescent="0.25">
      <c r="A16" s="32" t="s">
        <v>44</v>
      </c>
      <c r="B16" s="2"/>
      <c r="C16" s="2"/>
      <c r="D16" s="2"/>
      <c r="E16" s="2"/>
      <c r="F16" s="2"/>
      <c r="G16" s="2"/>
      <c r="H16" s="7">
        <v>30</v>
      </c>
      <c r="I16" s="7">
        <v>15</v>
      </c>
      <c r="J16" s="7">
        <v>4</v>
      </c>
      <c r="K16" s="8">
        <v>30</v>
      </c>
      <c r="L16" s="8">
        <v>45</v>
      </c>
      <c r="M16" s="8">
        <v>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57" t="s">
        <v>81</v>
      </c>
      <c r="AG16">
        <f>H16+K16</f>
        <v>60</v>
      </c>
      <c r="AH16">
        <f t="shared" ref="AH16:AI16" si="9">I16+L16</f>
        <v>60</v>
      </c>
      <c r="AI16">
        <f t="shared" si="9"/>
        <v>9</v>
      </c>
    </row>
    <row r="17" spans="1:77" x14ac:dyDescent="0.25">
      <c r="A17" s="32" t="s">
        <v>60</v>
      </c>
      <c r="B17" s="2"/>
      <c r="C17" s="2"/>
      <c r="D17" s="2"/>
      <c r="E17" s="2"/>
      <c r="F17" s="2"/>
      <c r="G17" s="2"/>
      <c r="H17" s="7">
        <v>45</v>
      </c>
      <c r="I17" s="7">
        <v>30</v>
      </c>
      <c r="J17" s="7">
        <v>6</v>
      </c>
      <c r="K17" s="2"/>
      <c r="L17" s="2"/>
      <c r="M17" s="2"/>
      <c r="N17" s="2"/>
      <c r="O17" s="2"/>
      <c r="P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46" t="s">
        <v>2</v>
      </c>
      <c r="AG17">
        <f>H17</f>
        <v>45</v>
      </c>
      <c r="AH17">
        <f t="shared" ref="AH17:AI17" si="10">I17</f>
        <v>30</v>
      </c>
      <c r="AI17">
        <f t="shared" si="10"/>
        <v>6</v>
      </c>
    </row>
    <row r="18" spans="1:77" x14ac:dyDescent="0.25">
      <c r="A18" s="32" t="s">
        <v>85</v>
      </c>
      <c r="B18" s="2"/>
      <c r="C18" s="2"/>
      <c r="D18" s="2"/>
      <c r="E18" s="2"/>
      <c r="F18" s="2"/>
      <c r="G18" s="2"/>
      <c r="H18" s="7">
        <v>45</v>
      </c>
      <c r="I18" s="7">
        <v>15</v>
      </c>
      <c r="J18" s="7">
        <v>4</v>
      </c>
      <c r="K18" s="8">
        <v>60</v>
      </c>
      <c r="L18" s="8">
        <v>15</v>
      </c>
      <c r="M18" s="8">
        <v>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57" t="s">
        <v>31</v>
      </c>
      <c r="AG18">
        <f>H18+K18</f>
        <v>105</v>
      </c>
      <c r="AH18">
        <f t="shared" ref="AH18:AI19" si="11">I18+L18</f>
        <v>30</v>
      </c>
      <c r="AI18">
        <f t="shared" si="11"/>
        <v>9</v>
      </c>
    </row>
    <row r="19" spans="1:77" ht="22.5" customHeight="1" x14ac:dyDescent="0.25">
      <c r="A19" s="32" t="s">
        <v>86</v>
      </c>
      <c r="B19" s="2"/>
      <c r="C19" s="2"/>
      <c r="D19" s="61"/>
      <c r="E19" s="2"/>
      <c r="F19" s="2"/>
      <c r="G19" s="2"/>
      <c r="H19" s="7">
        <v>45</v>
      </c>
      <c r="I19" s="7">
        <v>15</v>
      </c>
      <c r="J19" s="7">
        <v>4</v>
      </c>
      <c r="K19" s="8">
        <v>45</v>
      </c>
      <c r="L19" s="8">
        <v>15</v>
      </c>
      <c r="M19" s="8">
        <v>4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46" t="s">
        <v>31</v>
      </c>
      <c r="AG19">
        <f>H19+K19</f>
        <v>90</v>
      </c>
      <c r="AH19">
        <f t="shared" si="11"/>
        <v>30</v>
      </c>
      <c r="AI19">
        <f t="shared" si="11"/>
        <v>8</v>
      </c>
    </row>
    <row r="20" spans="1:77" x14ac:dyDescent="0.25">
      <c r="A20" s="33" t="s">
        <v>49</v>
      </c>
      <c r="B20" s="2"/>
      <c r="C20" s="2"/>
      <c r="D20" s="2"/>
      <c r="E20" s="2"/>
      <c r="F20" s="2"/>
      <c r="G20" s="2"/>
      <c r="H20" s="2"/>
      <c r="I20" s="2"/>
      <c r="J20" s="2"/>
      <c r="K20" s="8">
        <v>30</v>
      </c>
      <c r="L20" s="8">
        <v>45</v>
      </c>
      <c r="M20" s="8">
        <v>5</v>
      </c>
      <c r="N20" s="11">
        <v>30</v>
      </c>
      <c r="O20" s="11">
        <v>45</v>
      </c>
      <c r="P20" s="11">
        <v>5</v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57" t="s">
        <v>82</v>
      </c>
      <c r="AG20">
        <f>N20+K20</f>
        <v>60</v>
      </c>
      <c r="AH20">
        <f t="shared" ref="AH20:AI20" si="12">O20+L20</f>
        <v>90</v>
      </c>
      <c r="AI20">
        <f t="shared" si="12"/>
        <v>10</v>
      </c>
    </row>
    <row r="21" spans="1:77" x14ac:dyDescent="0.25">
      <c r="A21" s="33" t="s">
        <v>26</v>
      </c>
      <c r="B21" s="2"/>
      <c r="C21" s="2"/>
      <c r="D21" s="2"/>
      <c r="E21" s="2"/>
      <c r="F21" s="2"/>
      <c r="G21" s="2"/>
      <c r="H21" s="2"/>
      <c r="I21" s="2"/>
      <c r="J21" s="2"/>
      <c r="K21" s="8">
        <v>30</v>
      </c>
      <c r="L21" s="45">
        <v>15</v>
      </c>
      <c r="M21" s="8">
        <v>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46" t="s">
        <v>3</v>
      </c>
      <c r="AG21">
        <f>K21</f>
        <v>30</v>
      </c>
      <c r="AH21">
        <f t="shared" ref="AH21:AI21" si="13">L21</f>
        <v>15</v>
      </c>
      <c r="AI21">
        <f t="shared" si="13"/>
        <v>2</v>
      </c>
    </row>
    <row r="22" spans="1:77" x14ac:dyDescent="0.25">
      <c r="A22" s="34" t="s">
        <v>84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11">
        <v>30</v>
      </c>
      <c r="O22" s="11">
        <v>30</v>
      </c>
      <c r="P22" s="11">
        <v>4</v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57" t="s">
        <v>4</v>
      </c>
      <c r="AG22">
        <f>N22</f>
        <v>30</v>
      </c>
      <c r="AH22">
        <f t="shared" ref="AH22:AI22" si="14">O22</f>
        <v>30</v>
      </c>
      <c r="AI22">
        <f t="shared" si="14"/>
        <v>4</v>
      </c>
    </row>
    <row r="23" spans="1:77" x14ac:dyDescent="0.25">
      <c r="A23" s="34" t="s">
        <v>53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11">
        <v>30</v>
      </c>
      <c r="O23" s="11">
        <v>30</v>
      </c>
      <c r="P23" s="11">
        <v>5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46" t="s">
        <v>4</v>
      </c>
      <c r="AG23">
        <f t="shared" ref="AG23:AG28" si="15">N23</f>
        <v>30</v>
      </c>
      <c r="AH23">
        <f t="shared" ref="AH23:AH28" si="16">O23</f>
        <v>30</v>
      </c>
      <c r="AI23">
        <f t="shared" ref="AI23:AI28" si="17">P23</f>
        <v>5</v>
      </c>
    </row>
    <row r="24" spans="1:77" ht="20.25" customHeight="1" x14ac:dyDescent="0.25">
      <c r="A24" s="34" t="s">
        <v>54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11">
        <v>30</v>
      </c>
      <c r="O24" s="11">
        <v>30</v>
      </c>
      <c r="P24" s="11">
        <v>4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46" t="s">
        <v>4</v>
      </c>
      <c r="AG24">
        <f t="shared" si="15"/>
        <v>30</v>
      </c>
      <c r="AH24">
        <f t="shared" si="16"/>
        <v>30</v>
      </c>
      <c r="AI24">
        <f t="shared" si="17"/>
        <v>4</v>
      </c>
    </row>
    <row r="25" spans="1:77" ht="30.75" customHeight="1" x14ac:dyDescent="0.25">
      <c r="A25" s="34" t="s">
        <v>51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11">
        <v>15</v>
      </c>
      <c r="O25" s="11">
        <v>8</v>
      </c>
      <c r="P25" s="11">
        <v>2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46" t="s">
        <v>4</v>
      </c>
      <c r="AG25">
        <f t="shared" si="15"/>
        <v>15</v>
      </c>
      <c r="AH25">
        <f t="shared" si="16"/>
        <v>8</v>
      </c>
      <c r="AI25">
        <f t="shared" si="17"/>
        <v>2</v>
      </c>
    </row>
    <row r="26" spans="1:77" x14ac:dyDescent="0.25">
      <c r="A26" s="34" t="s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11">
        <v>30</v>
      </c>
      <c r="O26" s="11">
        <v>0</v>
      </c>
      <c r="P26" s="11">
        <v>2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57" t="s">
        <v>4</v>
      </c>
      <c r="AG26">
        <f>N26</f>
        <v>30</v>
      </c>
      <c r="AH26">
        <f>O26</f>
        <v>0</v>
      </c>
      <c r="AI26">
        <f>P26</f>
        <v>2</v>
      </c>
    </row>
    <row r="27" spans="1:77" x14ac:dyDescent="0.25">
      <c r="A27" s="34" t="s">
        <v>59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11">
        <v>0</v>
      </c>
      <c r="O27" s="11">
        <v>30</v>
      </c>
      <c r="P27" s="11">
        <v>2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47" t="s">
        <v>4</v>
      </c>
      <c r="AG27">
        <f t="shared" si="15"/>
        <v>0</v>
      </c>
      <c r="AH27">
        <f t="shared" si="16"/>
        <v>30</v>
      </c>
      <c r="AI27">
        <f t="shared" si="17"/>
        <v>2</v>
      </c>
    </row>
    <row r="28" spans="1:77" ht="30" x14ac:dyDescent="0.25">
      <c r="A28" s="34" t="s">
        <v>58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11">
        <v>0</v>
      </c>
      <c r="O28" s="11">
        <v>30</v>
      </c>
      <c r="P28" s="11">
        <v>2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57" t="s">
        <v>4</v>
      </c>
      <c r="AG28">
        <f t="shared" si="15"/>
        <v>0</v>
      </c>
      <c r="AH28">
        <f t="shared" si="16"/>
        <v>30</v>
      </c>
      <c r="AI28">
        <f t="shared" si="17"/>
        <v>2</v>
      </c>
    </row>
    <row r="29" spans="1:77" x14ac:dyDescent="0.25">
      <c r="A29" s="36" t="s">
        <v>75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12">
        <v>45</v>
      </c>
      <c r="R29" s="12">
        <v>30</v>
      </c>
      <c r="S29" s="12">
        <v>5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57" t="s">
        <v>5</v>
      </c>
      <c r="AG29">
        <f>Q29</f>
        <v>45</v>
      </c>
      <c r="AH29">
        <f t="shared" ref="AH29:AI29" si="18">R29</f>
        <v>30</v>
      </c>
      <c r="AI29">
        <f t="shared" si="18"/>
        <v>5</v>
      </c>
    </row>
    <row r="30" spans="1:77" ht="18.75" customHeight="1" x14ac:dyDescent="0.25">
      <c r="A30" s="36" t="s">
        <v>56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12">
        <v>30</v>
      </c>
      <c r="R30" s="12">
        <v>30</v>
      </c>
      <c r="S30" s="12">
        <v>4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49" t="s">
        <v>5</v>
      </c>
      <c r="AG30">
        <f>Q30</f>
        <v>30</v>
      </c>
      <c r="AH30">
        <f t="shared" ref="AH30:AI30" si="19">R30</f>
        <v>30</v>
      </c>
      <c r="AI30">
        <f t="shared" si="19"/>
        <v>4</v>
      </c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</row>
    <row r="31" spans="1:77" x14ac:dyDescent="0.25">
      <c r="A31" s="35" t="s">
        <v>57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12">
        <v>30</v>
      </c>
      <c r="R31" s="12">
        <v>15</v>
      </c>
      <c r="S31" s="12">
        <v>3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46" t="s">
        <v>5</v>
      </c>
      <c r="AG31">
        <f t="shared" ref="AG31" si="20">Q31</f>
        <v>30</v>
      </c>
      <c r="AH31">
        <f t="shared" ref="AH31" si="21">R31</f>
        <v>15</v>
      </c>
      <c r="AI31">
        <f t="shared" ref="AI31" si="22">S31</f>
        <v>3</v>
      </c>
    </row>
    <row r="32" spans="1:77" s="37" customFormat="1" x14ac:dyDescent="0.25">
      <c r="A32" s="36" t="s">
        <v>90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12">
        <v>30</v>
      </c>
      <c r="R32" s="12">
        <v>0</v>
      </c>
      <c r="S32" s="12">
        <v>1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49" t="s">
        <v>87</v>
      </c>
      <c r="AG32">
        <f t="shared" ref="AG32" si="23">Q32</f>
        <v>30</v>
      </c>
      <c r="AH32">
        <f t="shared" ref="AH32" si="24">R32</f>
        <v>0</v>
      </c>
      <c r="AI32">
        <f t="shared" ref="AI32" si="25">S32</f>
        <v>1</v>
      </c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</row>
    <row r="33" spans="1:77" s="37" customFormat="1" x14ac:dyDescent="0.25">
      <c r="A33" s="36" t="s">
        <v>19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12">
        <v>45</v>
      </c>
      <c r="R33" s="12">
        <v>30</v>
      </c>
      <c r="S33" s="12">
        <v>5</v>
      </c>
      <c r="T33" s="13">
        <v>30</v>
      </c>
      <c r="U33" s="13">
        <v>30</v>
      </c>
      <c r="V33" s="13">
        <v>4</v>
      </c>
      <c r="W33" s="2"/>
      <c r="X33" s="2"/>
      <c r="Y33" s="2"/>
      <c r="Z33" s="2"/>
      <c r="AA33" s="2"/>
      <c r="AB33" s="2"/>
      <c r="AC33" s="2"/>
      <c r="AD33" s="2"/>
      <c r="AE33" s="2"/>
      <c r="AF33" s="49" t="s">
        <v>32</v>
      </c>
      <c r="AG33">
        <f>Q33+T33</f>
        <v>75</v>
      </c>
      <c r="AH33">
        <f t="shared" ref="AH33:AI33" si="26">R33+U33</f>
        <v>60</v>
      </c>
      <c r="AI33">
        <f t="shared" si="26"/>
        <v>9</v>
      </c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</row>
    <row r="34" spans="1:77" s="37" customFormat="1" x14ac:dyDescent="0.25">
      <c r="A34" s="36" t="s">
        <v>55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12">
        <v>30</v>
      </c>
      <c r="R34" s="12">
        <v>0</v>
      </c>
      <c r="S34" s="12">
        <v>2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49" t="s">
        <v>5</v>
      </c>
      <c r="AG34">
        <f>Q34</f>
        <v>30</v>
      </c>
      <c r="AH34">
        <f t="shared" ref="AH34:AI34" si="27">R34</f>
        <v>0</v>
      </c>
      <c r="AI34">
        <f t="shared" si="27"/>
        <v>2</v>
      </c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</row>
    <row r="35" spans="1:77" x14ac:dyDescent="0.25">
      <c r="A35" s="35" t="s">
        <v>45</v>
      </c>
      <c r="B35" s="2"/>
      <c r="C35" s="2"/>
      <c r="D35" s="2"/>
      <c r="E35" s="2"/>
      <c r="F35" s="2"/>
      <c r="G35" s="2"/>
      <c r="K35" s="2"/>
      <c r="L35" s="2"/>
      <c r="M35" s="2"/>
      <c r="N35" s="2"/>
      <c r="O35" s="2"/>
      <c r="P35" s="2"/>
      <c r="Q35" s="12">
        <v>0</v>
      </c>
      <c r="R35" s="12">
        <v>90</v>
      </c>
      <c r="S35" s="12">
        <v>6</v>
      </c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49" t="s">
        <v>87</v>
      </c>
      <c r="AG35">
        <f>Q35</f>
        <v>0</v>
      </c>
      <c r="AH35">
        <f t="shared" ref="AH35" si="28">R35</f>
        <v>90</v>
      </c>
      <c r="AI35">
        <f t="shared" ref="AI35" si="29">S35</f>
        <v>6</v>
      </c>
    </row>
    <row r="36" spans="1:77" x14ac:dyDescent="0.25">
      <c r="A36" s="38" t="s">
        <v>77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13">
        <v>30</v>
      </c>
      <c r="U36" s="13">
        <v>15</v>
      </c>
      <c r="V36" s="13">
        <v>2</v>
      </c>
      <c r="W36" s="2"/>
      <c r="X36" s="2"/>
      <c r="Y36" s="2"/>
      <c r="Z36" s="2"/>
      <c r="AA36" s="2"/>
      <c r="AB36" s="2"/>
      <c r="AC36" s="2"/>
      <c r="AD36" s="2"/>
      <c r="AE36" s="2"/>
      <c r="AF36" s="57" t="s">
        <v>6</v>
      </c>
      <c r="AG36">
        <f>T36</f>
        <v>30</v>
      </c>
      <c r="AH36">
        <f t="shared" ref="AH36:AI36" si="30">U36</f>
        <v>15</v>
      </c>
      <c r="AI36">
        <f t="shared" si="30"/>
        <v>2</v>
      </c>
    </row>
    <row r="37" spans="1:77" x14ac:dyDescent="0.25">
      <c r="A37" s="38" t="s">
        <v>88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3">
        <v>30</v>
      </c>
      <c r="U37" s="13">
        <v>45</v>
      </c>
      <c r="V37" s="13">
        <v>3</v>
      </c>
      <c r="W37" s="2"/>
      <c r="X37" s="2"/>
      <c r="Y37" s="2"/>
      <c r="Z37" s="2"/>
      <c r="AA37" s="2"/>
      <c r="AB37" s="2"/>
      <c r="AC37" s="2"/>
      <c r="AD37" s="2"/>
      <c r="AE37" s="2"/>
      <c r="AF37" s="46" t="s">
        <v>6</v>
      </c>
      <c r="AG37">
        <f>T37</f>
        <v>30</v>
      </c>
      <c r="AH37">
        <f>U37</f>
        <v>45</v>
      </c>
      <c r="AI37">
        <f>V37</f>
        <v>3</v>
      </c>
    </row>
    <row r="38" spans="1:77" x14ac:dyDescent="0.25">
      <c r="A38" s="38" t="s">
        <v>52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13">
        <v>30</v>
      </c>
      <c r="U38" s="13">
        <v>30</v>
      </c>
      <c r="V38" s="13">
        <v>3</v>
      </c>
      <c r="W38" s="2"/>
      <c r="X38" s="2"/>
      <c r="Y38" s="2"/>
      <c r="Z38" s="2"/>
      <c r="AA38" s="2"/>
      <c r="AB38" s="2"/>
      <c r="AC38" s="2"/>
      <c r="AD38" s="2"/>
      <c r="AE38" s="2"/>
      <c r="AF38" s="57" t="s">
        <v>6</v>
      </c>
      <c r="AG38">
        <f>T38</f>
        <v>30</v>
      </c>
      <c r="AH38">
        <f>U38</f>
        <v>30</v>
      </c>
      <c r="AI38">
        <f>V38</f>
        <v>3</v>
      </c>
    </row>
    <row r="39" spans="1:77" s="37" customFormat="1" ht="32.25" customHeight="1" x14ac:dyDescent="0.25">
      <c r="A39" s="38" t="s">
        <v>40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13">
        <v>30</v>
      </c>
      <c r="U39" s="13">
        <v>0</v>
      </c>
      <c r="V39" s="13">
        <v>1</v>
      </c>
      <c r="W39" s="14">
        <v>15</v>
      </c>
      <c r="X39" s="14">
        <v>0</v>
      </c>
      <c r="Y39" s="14">
        <v>1</v>
      </c>
      <c r="Z39" s="15">
        <v>30</v>
      </c>
      <c r="AA39" s="15">
        <v>15</v>
      </c>
      <c r="AB39" s="15">
        <v>2</v>
      </c>
      <c r="AC39" s="2"/>
      <c r="AD39" s="2"/>
      <c r="AE39" s="2"/>
      <c r="AF39" s="57" t="s">
        <v>33</v>
      </c>
      <c r="AG39">
        <f>T39+W39+Z39</f>
        <v>75</v>
      </c>
      <c r="AH39">
        <f t="shared" ref="AH39:AI39" si="31">U39+X39+AA39</f>
        <v>15</v>
      </c>
      <c r="AI39">
        <f t="shared" si="31"/>
        <v>4</v>
      </c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</row>
    <row r="40" spans="1:77" s="37" customFormat="1" ht="19.5" customHeight="1" x14ac:dyDescent="0.25">
      <c r="A40" s="38" t="s">
        <v>62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13">
        <v>0</v>
      </c>
      <c r="U40" s="13">
        <v>30</v>
      </c>
      <c r="V40" s="13">
        <v>2</v>
      </c>
      <c r="W40" s="14">
        <v>0</v>
      </c>
      <c r="X40" s="14">
        <v>30</v>
      </c>
      <c r="Y40" s="14">
        <v>2</v>
      </c>
      <c r="Z40" s="15">
        <v>0</v>
      </c>
      <c r="AA40" s="15">
        <v>30</v>
      </c>
      <c r="AB40" s="15">
        <v>2</v>
      </c>
      <c r="AC40" s="21">
        <v>0</v>
      </c>
      <c r="AD40" s="21">
        <v>30</v>
      </c>
      <c r="AE40" s="21">
        <v>2</v>
      </c>
      <c r="AF40" s="49" t="s">
        <v>63</v>
      </c>
      <c r="AG40">
        <f>AC40+T40+W40+Z40</f>
        <v>0</v>
      </c>
      <c r="AH40">
        <f t="shared" ref="AH40:AI41" si="32">AD40+U40+X40+AA40</f>
        <v>120</v>
      </c>
      <c r="AI40">
        <f t="shared" si="32"/>
        <v>8</v>
      </c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</row>
    <row r="41" spans="1:77" s="37" customFormat="1" ht="33" customHeight="1" x14ac:dyDescent="0.25">
      <c r="A41" s="38" t="s">
        <v>65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13">
        <v>0</v>
      </c>
      <c r="U41" s="13">
        <v>30</v>
      </c>
      <c r="V41" s="13">
        <v>2</v>
      </c>
      <c r="W41" s="14">
        <v>0</v>
      </c>
      <c r="X41" s="14">
        <v>30</v>
      </c>
      <c r="Y41" s="14">
        <v>2</v>
      </c>
      <c r="Z41" s="15">
        <v>0</v>
      </c>
      <c r="AA41" s="15">
        <v>30</v>
      </c>
      <c r="AB41" s="15">
        <v>2</v>
      </c>
      <c r="AC41" s="21">
        <v>0</v>
      </c>
      <c r="AD41" s="21">
        <v>30</v>
      </c>
      <c r="AE41" s="21">
        <v>2</v>
      </c>
      <c r="AF41" s="49" t="s">
        <v>66</v>
      </c>
      <c r="AG41">
        <f>AC41+T41+W41+Z41</f>
        <v>0</v>
      </c>
      <c r="AH41">
        <f t="shared" si="32"/>
        <v>120</v>
      </c>
      <c r="AI41">
        <f t="shared" si="32"/>
        <v>8</v>
      </c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</row>
    <row r="42" spans="1:77" s="37" customFormat="1" ht="33" customHeight="1" x14ac:dyDescent="0.25">
      <c r="A42" s="38" t="s">
        <v>71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13">
        <v>0</v>
      </c>
      <c r="U42" s="13">
        <v>0</v>
      </c>
      <c r="V42" s="13">
        <v>5</v>
      </c>
      <c r="W42" s="14">
        <v>0</v>
      </c>
      <c r="X42" s="14">
        <v>0</v>
      </c>
      <c r="Y42" s="14">
        <v>5</v>
      </c>
      <c r="Z42" s="15">
        <v>0</v>
      </c>
      <c r="AA42" s="15">
        <v>0</v>
      </c>
      <c r="AB42" s="15">
        <v>5</v>
      </c>
      <c r="AC42" s="21">
        <v>0</v>
      </c>
      <c r="AD42" s="21">
        <v>0</v>
      </c>
      <c r="AE42" s="21">
        <v>5</v>
      </c>
      <c r="AF42" s="49"/>
      <c r="AG42">
        <f>AC42+T42+W42+Z42</f>
        <v>0</v>
      </c>
      <c r="AH42">
        <f t="shared" ref="AH42" si="33">AD42+U42+X42+AA42</f>
        <v>0</v>
      </c>
      <c r="AI42">
        <f t="shared" ref="AI42" si="34">AE42+V42+Y42+AB42</f>
        <v>20</v>
      </c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</row>
    <row r="43" spans="1:77" s="37" customFormat="1" ht="33" customHeight="1" x14ac:dyDescent="0.25">
      <c r="A43" s="39" t="s">
        <v>89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14">
        <v>30</v>
      </c>
      <c r="X43" s="14">
        <v>0</v>
      </c>
      <c r="Y43" s="14">
        <v>2</v>
      </c>
      <c r="Z43" s="2"/>
      <c r="AA43" s="2"/>
      <c r="AB43" s="2"/>
      <c r="AC43" s="2"/>
      <c r="AD43" s="2"/>
      <c r="AE43" s="2"/>
      <c r="AF43" s="49"/>
      <c r="AG43">
        <f>W43</f>
        <v>30</v>
      </c>
      <c r="AH43">
        <f t="shared" ref="AH43:AI43" si="35">X43</f>
        <v>0</v>
      </c>
      <c r="AI43">
        <f t="shared" si="35"/>
        <v>2</v>
      </c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</row>
    <row r="44" spans="1:77" s="37" customFormat="1" ht="33" customHeight="1" x14ac:dyDescent="0.25">
      <c r="A44" s="39" t="s">
        <v>48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14">
        <v>45</v>
      </c>
      <c r="X44" s="14">
        <v>30</v>
      </c>
      <c r="Y44" s="14">
        <v>4</v>
      </c>
      <c r="Z44" s="2"/>
      <c r="AA44" s="2"/>
      <c r="AB44" s="2"/>
      <c r="AC44" s="2"/>
      <c r="AD44" s="2"/>
      <c r="AE44" s="2"/>
      <c r="AF44" s="49"/>
      <c r="AG44">
        <f>W44</f>
        <v>45</v>
      </c>
      <c r="AH44">
        <f t="shared" ref="AH44" si="36">X44</f>
        <v>30</v>
      </c>
      <c r="AI44">
        <f t="shared" ref="AI44" si="37">Y44</f>
        <v>4</v>
      </c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</row>
    <row r="45" spans="1:77" s="37" customFormat="1" ht="33" customHeight="1" x14ac:dyDescent="0.25">
      <c r="A45" s="39" t="s">
        <v>80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14">
        <v>15</v>
      </c>
      <c r="X45" s="14">
        <v>30</v>
      </c>
      <c r="Y45" s="14">
        <v>3</v>
      </c>
      <c r="Z45" s="2"/>
      <c r="AA45" s="2"/>
      <c r="AB45" s="2"/>
      <c r="AC45" s="2"/>
      <c r="AD45" s="2"/>
      <c r="AE45" s="2"/>
      <c r="AF45" s="49" t="s">
        <v>7</v>
      </c>
      <c r="AG45">
        <f>W45</f>
        <v>15</v>
      </c>
      <c r="AH45">
        <f t="shared" ref="AH45" si="38">X45</f>
        <v>30</v>
      </c>
      <c r="AI45">
        <f t="shared" ref="AI45" si="39">Y45</f>
        <v>3</v>
      </c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</row>
    <row r="46" spans="1:77" s="37" customFormat="1" ht="22.5" customHeight="1" x14ac:dyDescent="0.25">
      <c r="A46" s="39" t="s">
        <v>64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14">
        <v>0</v>
      </c>
      <c r="X46" s="14">
        <v>30</v>
      </c>
      <c r="Y46" s="14">
        <v>1</v>
      </c>
      <c r="Z46" s="2"/>
      <c r="AA46" s="2"/>
      <c r="AB46" s="2"/>
      <c r="AC46" s="2"/>
      <c r="AD46" s="2"/>
      <c r="AE46" s="2"/>
      <c r="AF46" s="49" t="s">
        <v>73</v>
      </c>
      <c r="AG46">
        <f t="shared" ref="AG46" si="40">W46</f>
        <v>0</v>
      </c>
      <c r="AH46">
        <f t="shared" ref="AH46" si="41">X46</f>
        <v>30</v>
      </c>
      <c r="AI46">
        <f t="shared" ref="AI46" si="42">Y46</f>
        <v>1</v>
      </c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</row>
    <row r="47" spans="1:77" s="37" customFormat="1" ht="40.5" customHeight="1" x14ac:dyDescent="0.25">
      <c r="A47" s="39" t="s">
        <v>67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14">
        <v>15</v>
      </c>
      <c r="X47" s="14">
        <v>15</v>
      </c>
      <c r="Y47" s="14">
        <v>2</v>
      </c>
      <c r="Z47" s="15">
        <v>15</v>
      </c>
      <c r="AA47" s="15">
        <v>15</v>
      </c>
      <c r="AB47" s="15">
        <v>2</v>
      </c>
      <c r="AC47" s="2"/>
      <c r="AD47" s="2"/>
      <c r="AE47" s="2"/>
      <c r="AF47" s="49" t="s">
        <v>92</v>
      </c>
      <c r="AG47">
        <f>W47+Z47</f>
        <v>30</v>
      </c>
      <c r="AH47">
        <f t="shared" ref="AH47:AI47" si="43">X47+AA47</f>
        <v>30</v>
      </c>
      <c r="AI47">
        <f t="shared" si="43"/>
        <v>4</v>
      </c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</row>
    <row r="48" spans="1:77" x14ac:dyDescent="0.25">
      <c r="A48" s="40" t="s">
        <v>20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15">
        <v>60</v>
      </c>
      <c r="AA48" s="15">
        <v>15</v>
      </c>
      <c r="AB48" s="15">
        <v>4</v>
      </c>
      <c r="AC48" s="21">
        <v>60</v>
      </c>
      <c r="AD48" s="21">
        <v>30</v>
      </c>
      <c r="AE48" s="21">
        <v>5</v>
      </c>
      <c r="AF48" s="47" t="s">
        <v>39</v>
      </c>
      <c r="AG48">
        <f t="shared" ref="AG48:AI49" si="44">Z48+AC48</f>
        <v>120</v>
      </c>
      <c r="AH48">
        <f t="shared" si="44"/>
        <v>45</v>
      </c>
      <c r="AI48">
        <f t="shared" si="44"/>
        <v>9</v>
      </c>
    </row>
    <row r="49" spans="1:37" x14ac:dyDescent="0.25">
      <c r="A49" s="40" t="s">
        <v>69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15">
        <v>0</v>
      </c>
      <c r="AA49" s="15">
        <v>45</v>
      </c>
      <c r="AB49" s="15">
        <v>2</v>
      </c>
      <c r="AC49" s="21">
        <v>0</v>
      </c>
      <c r="AD49" s="21">
        <v>45</v>
      </c>
      <c r="AE49" s="21">
        <v>2</v>
      </c>
      <c r="AF49" s="56" t="s">
        <v>70</v>
      </c>
      <c r="AG49">
        <f t="shared" si="44"/>
        <v>0</v>
      </c>
      <c r="AH49">
        <f t="shared" si="44"/>
        <v>90</v>
      </c>
      <c r="AI49">
        <f t="shared" si="44"/>
        <v>4</v>
      </c>
    </row>
    <row r="50" spans="1:37" ht="30" x14ac:dyDescent="0.25">
      <c r="A50" s="40" t="s">
        <v>61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15">
        <v>30</v>
      </c>
      <c r="AA50" s="15">
        <v>0</v>
      </c>
      <c r="AB50" s="15">
        <v>1</v>
      </c>
      <c r="AC50" s="2"/>
      <c r="AD50" s="2"/>
      <c r="AE50" s="2"/>
      <c r="AF50" s="49" t="s">
        <v>8</v>
      </c>
      <c r="AG50">
        <f>Z50</f>
        <v>30</v>
      </c>
      <c r="AH50">
        <f>AA50</f>
        <v>0</v>
      </c>
      <c r="AI50">
        <f>AB50</f>
        <v>1</v>
      </c>
    </row>
    <row r="51" spans="1:37" ht="30" x14ac:dyDescent="0.25">
      <c r="A51" s="60" t="s">
        <v>91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1">
        <v>15</v>
      </c>
      <c r="AD51" s="21">
        <v>15</v>
      </c>
      <c r="AE51" s="21">
        <v>1</v>
      </c>
      <c r="AF51" s="57" t="s">
        <v>9</v>
      </c>
      <c r="AG51">
        <f t="shared" ref="AG51:AG52" si="45">AC51</f>
        <v>15</v>
      </c>
      <c r="AH51">
        <f t="shared" ref="AH51:AH52" si="46">AD51</f>
        <v>15</v>
      </c>
      <c r="AI51">
        <f t="shared" ref="AI51:AI52" si="47">AE51</f>
        <v>1</v>
      </c>
    </row>
    <row r="52" spans="1:37" ht="30" customHeight="1" x14ac:dyDescent="0.25">
      <c r="A52" s="60" t="s">
        <v>78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1">
        <v>30</v>
      </c>
      <c r="AD52" s="21">
        <v>15</v>
      </c>
      <c r="AE52" s="21">
        <v>2</v>
      </c>
      <c r="AF52" s="57" t="s">
        <v>9</v>
      </c>
      <c r="AG52">
        <f t="shared" si="45"/>
        <v>30</v>
      </c>
      <c r="AH52">
        <f t="shared" si="46"/>
        <v>15</v>
      </c>
      <c r="AI52">
        <f t="shared" si="47"/>
        <v>2</v>
      </c>
    </row>
    <row r="53" spans="1:37" ht="30" x14ac:dyDescent="0.25">
      <c r="A53" s="60" t="s">
        <v>68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1">
        <v>30</v>
      </c>
      <c r="AD53" s="21">
        <v>0</v>
      </c>
      <c r="AE53" s="21">
        <v>1</v>
      </c>
      <c r="AF53" s="46" t="s">
        <v>9</v>
      </c>
      <c r="AG53">
        <f t="shared" ref="AG53:AI53" si="48">AC53</f>
        <v>30</v>
      </c>
      <c r="AH53">
        <f t="shared" si="48"/>
        <v>0</v>
      </c>
      <c r="AI53">
        <f t="shared" si="48"/>
        <v>1</v>
      </c>
    </row>
    <row r="54" spans="1:37" x14ac:dyDescent="0.25">
      <c r="A54" s="51" t="s">
        <v>27</v>
      </c>
      <c r="B54" s="52"/>
      <c r="C54" s="52">
        <v>30</v>
      </c>
      <c r="D54" s="52">
        <v>0</v>
      </c>
      <c r="E54" s="52"/>
      <c r="F54" s="52">
        <v>30</v>
      </c>
      <c r="G54" s="52">
        <v>0</v>
      </c>
      <c r="H54" s="52"/>
      <c r="I54" s="52">
        <v>30</v>
      </c>
      <c r="J54" s="52">
        <v>0</v>
      </c>
      <c r="K54" s="52"/>
      <c r="L54" s="52">
        <v>30</v>
      </c>
      <c r="M54" s="52">
        <v>0</v>
      </c>
      <c r="N54" s="52"/>
      <c r="O54" s="52">
        <v>30</v>
      </c>
      <c r="P54" s="52">
        <v>0</v>
      </c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4" t="s">
        <v>34</v>
      </c>
      <c r="AG54" s="55">
        <f>B54+E54+H54</f>
        <v>0</v>
      </c>
      <c r="AH54" s="55">
        <f>C54+F54+L54+O54+I54</f>
        <v>150</v>
      </c>
      <c r="AI54" s="55">
        <f>D54+G54+J54</f>
        <v>0</v>
      </c>
    </row>
    <row r="55" spans="1:37" ht="19.5" customHeight="1" thickBot="1" x14ac:dyDescent="0.3">
      <c r="A55" s="41" t="s">
        <v>21</v>
      </c>
      <c r="B55" s="17"/>
      <c r="C55" s="17"/>
      <c r="D55" s="17">
        <v>3</v>
      </c>
      <c r="E55" s="18"/>
      <c r="F55" s="18"/>
      <c r="G55" s="18">
        <v>3</v>
      </c>
      <c r="H55" s="22"/>
      <c r="I55" s="22"/>
      <c r="J55" s="22">
        <v>3</v>
      </c>
      <c r="K55" s="23"/>
      <c r="L55" s="23"/>
      <c r="M55" s="23">
        <v>3</v>
      </c>
      <c r="N55" s="24"/>
      <c r="O55" s="24"/>
      <c r="P55" s="24">
        <v>3</v>
      </c>
      <c r="Q55" s="25"/>
      <c r="R55" s="25"/>
      <c r="S55" s="25">
        <v>3</v>
      </c>
      <c r="T55" s="27"/>
      <c r="U55" s="27"/>
      <c r="V55" s="27">
        <v>8</v>
      </c>
      <c r="W55" s="28"/>
      <c r="X55" s="28"/>
      <c r="Y55" s="28">
        <v>8</v>
      </c>
      <c r="Z55" s="26"/>
      <c r="AA55" s="26"/>
      <c r="AB55" s="26">
        <v>10</v>
      </c>
      <c r="AC55" s="29"/>
      <c r="AD55" s="29"/>
      <c r="AE55" s="29">
        <v>10</v>
      </c>
      <c r="AI55">
        <f>SUM(B55:AE55)</f>
        <v>54</v>
      </c>
    </row>
    <row r="56" spans="1:37" s="16" customFormat="1" ht="15.75" thickTop="1" x14ac:dyDescent="0.25">
      <c r="A56" s="19" t="s">
        <v>22</v>
      </c>
      <c r="B56" s="20">
        <f>SUM(B4:B53)</f>
        <v>210</v>
      </c>
      <c r="C56" s="20">
        <f>SUM(C4:C53)</f>
        <v>210</v>
      </c>
      <c r="D56" s="20">
        <f>SUM(D4:D53)+D55</f>
        <v>30</v>
      </c>
      <c r="E56" s="20">
        <f>SUM(E4:E53)</f>
        <v>180</v>
      </c>
      <c r="F56" s="20">
        <f>SUM(F4:F53)</f>
        <v>225</v>
      </c>
      <c r="G56" s="20">
        <f>SUM(G4:G53)+G55</f>
        <v>30</v>
      </c>
      <c r="H56" s="20">
        <f>SUM(H4:H53)</f>
        <v>225</v>
      </c>
      <c r="I56" s="20">
        <f>SUM(I4:I53)</f>
        <v>165</v>
      </c>
      <c r="J56" s="20">
        <f>SUM(J4:J50)+J55</f>
        <v>30</v>
      </c>
      <c r="K56" s="20">
        <f>SUM(K4:K53)</f>
        <v>225</v>
      </c>
      <c r="L56" s="20">
        <f>SUM(L4:L53)</f>
        <v>210</v>
      </c>
      <c r="M56" s="20">
        <f>SUM(M4:M53)+M55</f>
        <v>30</v>
      </c>
      <c r="N56" s="20">
        <f>SUM(N4:N53)</f>
        <v>165</v>
      </c>
      <c r="O56" s="20">
        <f>SUM(O4:O53)</f>
        <v>233</v>
      </c>
      <c r="P56" s="20">
        <f>SUM(P4:P53)+P55</f>
        <v>30</v>
      </c>
      <c r="Q56" s="20">
        <f>SUM(Q4:Q53)</f>
        <v>210</v>
      </c>
      <c r="R56" s="20">
        <f>SUM(R4:R53)</f>
        <v>225</v>
      </c>
      <c r="S56" s="20">
        <f>SUM(S4:S53)+S55</f>
        <v>30</v>
      </c>
      <c r="T56" s="20">
        <f>SUM(T4:T53)</f>
        <v>150</v>
      </c>
      <c r="U56" s="20">
        <f>SUM(U4:U53)</f>
        <v>180</v>
      </c>
      <c r="V56" s="20">
        <f>SUM(V4:V53)+V55</f>
        <v>30</v>
      </c>
      <c r="W56" s="20">
        <f>SUM(W4:W53)</f>
        <v>120</v>
      </c>
      <c r="X56" s="20">
        <f>SUM(X4:X53)</f>
        <v>165</v>
      </c>
      <c r="Y56" s="20">
        <f>SUM(Y4:Y53)+Y55</f>
        <v>30</v>
      </c>
      <c r="Z56" s="20">
        <f>SUM(Z4:Z53)</f>
        <v>135</v>
      </c>
      <c r="AA56" s="20">
        <f>SUM(AA4:AA53)</f>
        <v>150</v>
      </c>
      <c r="AB56" s="20">
        <f>SUM(AB4:AB53)+AB55</f>
        <v>30</v>
      </c>
      <c r="AC56" s="20">
        <f>SUM(AC4:AC53)</f>
        <v>135</v>
      </c>
      <c r="AD56" s="20">
        <f>SUM(AD4:AD53)</f>
        <v>165</v>
      </c>
      <c r="AE56" s="20">
        <f>SUM(AE4:AE53)+AE55</f>
        <v>30</v>
      </c>
      <c r="AF56" s="50"/>
      <c r="AG56" s="59">
        <f>B56+E56++K56+N56+Q56+T56+W56+Z56+AC56+H56</f>
        <v>1755</v>
      </c>
      <c r="AH56" s="59">
        <f>C56+F56++L56+O56+R56+U56+X56+AA56+AD56+I56</f>
        <v>1928</v>
      </c>
      <c r="AI56" s="59">
        <f t="shared" ref="AI56" si="49">D56+G56++M56+P56+S56+V56+Y56+AB56+AE56+J56</f>
        <v>300</v>
      </c>
    </row>
    <row r="57" spans="1:37" s="16" customFormat="1" x14ac:dyDescent="0.25">
      <c r="A57" s="43"/>
      <c r="B57" s="44">
        <f>B56+C56</f>
        <v>420</v>
      </c>
      <c r="C57" s="44"/>
      <c r="D57" s="44"/>
      <c r="E57" s="44">
        <f t="shared" ref="E57:AC57" si="50">E56+F56</f>
        <v>405</v>
      </c>
      <c r="F57" s="44"/>
      <c r="G57" s="44"/>
      <c r="H57" s="58">
        <f>H56+I56</f>
        <v>390</v>
      </c>
      <c r="I57" s="44"/>
      <c r="J57" s="44"/>
      <c r="K57" s="44">
        <f t="shared" si="50"/>
        <v>435</v>
      </c>
      <c r="L57" s="44"/>
      <c r="M57" s="44"/>
      <c r="N57" s="44">
        <f t="shared" si="50"/>
        <v>398</v>
      </c>
      <c r="O57" s="44"/>
      <c r="P57" s="44"/>
      <c r="Q57" s="44">
        <f t="shared" si="50"/>
        <v>435</v>
      </c>
      <c r="R57" s="44"/>
      <c r="S57" s="44"/>
      <c r="T57" s="44">
        <f t="shared" si="50"/>
        <v>330</v>
      </c>
      <c r="U57" s="44"/>
      <c r="V57" s="44"/>
      <c r="W57" s="44">
        <f>W56+X56</f>
        <v>285</v>
      </c>
      <c r="X57" s="44"/>
      <c r="Y57" s="44"/>
      <c r="Z57" s="44">
        <f>Z56+AA56</f>
        <v>285</v>
      </c>
      <c r="AA57" s="44"/>
      <c r="AB57" s="44"/>
      <c r="AC57" s="44">
        <f t="shared" si="50"/>
        <v>300</v>
      </c>
      <c r="AD57" s="44"/>
      <c r="AE57" s="44"/>
      <c r="AF57" s="50"/>
      <c r="AG57" s="59">
        <f>B57+E57+K57+N57+Q57+T57+W57+Z57+AC57+H57</f>
        <v>3683</v>
      </c>
      <c r="AH57" s="37"/>
      <c r="AI57" s="37"/>
      <c r="AJ57"/>
      <c r="AK57"/>
    </row>
    <row r="58" spans="1:37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G58" t="s">
        <v>83</v>
      </c>
    </row>
    <row r="59" spans="1:37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16"/>
      <c r="AG59" s="16">
        <f>SUM(AG4:AG53)</f>
        <v>1755</v>
      </c>
      <c r="AH59" s="16">
        <f>SUM(AH4:AH53)</f>
        <v>1928</v>
      </c>
      <c r="AI59" s="16">
        <f>SUM(AI4:AI53)+D55+G55+J55+M55+P55+S55+V55+Y55+AB55+AE55</f>
        <v>300</v>
      </c>
    </row>
    <row r="60" spans="1:37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16"/>
      <c r="AG60" s="16"/>
      <c r="AH60" s="16"/>
    </row>
    <row r="61" spans="1:37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16"/>
      <c r="AG61" s="16"/>
      <c r="AH61" s="16"/>
    </row>
    <row r="62" spans="1:37" x14ac:dyDescent="0.25">
      <c r="AF62" s="16"/>
      <c r="AG62" s="16"/>
      <c r="AH62" s="16"/>
    </row>
    <row r="63" spans="1:37" x14ac:dyDescent="0.25">
      <c r="AF63" s="16"/>
      <c r="AG63" s="16"/>
      <c r="AH63" s="16"/>
    </row>
    <row r="64" spans="1:37" x14ac:dyDescent="0.25">
      <c r="AF64" s="16"/>
      <c r="AG64" s="16"/>
      <c r="AH64" s="16"/>
    </row>
    <row r="65" spans="32:34" x14ac:dyDescent="0.25">
      <c r="AF65" s="16"/>
      <c r="AG65" s="16"/>
      <c r="AH65" s="16"/>
    </row>
    <row r="66" spans="32:34" x14ac:dyDescent="0.25">
      <c r="AF66" s="16"/>
      <c r="AG66" s="16"/>
      <c r="AH66" s="16"/>
    </row>
    <row r="67" spans="32:34" x14ac:dyDescent="0.25">
      <c r="AF67" s="16"/>
      <c r="AG67" s="16"/>
      <c r="AH67" s="16"/>
    </row>
    <row r="68" spans="32:34" x14ac:dyDescent="0.25">
      <c r="AF68" s="16"/>
      <c r="AG68" s="16"/>
      <c r="AH68" s="16"/>
    </row>
    <row r="69" spans="32:34" x14ac:dyDescent="0.25">
      <c r="AF69" s="16"/>
      <c r="AG69" s="16"/>
      <c r="AH69" s="16"/>
    </row>
    <row r="70" spans="32:34" x14ac:dyDescent="0.25">
      <c r="AF70" s="16"/>
      <c r="AG70" s="16"/>
      <c r="AH70" s="16"/>
    </row>
    <row r="71" spans="32:34" x14ac:dyDescent="0.25">
      <c r="AF71" s="16"/>
      <c r="AG71" s="16"/>
      <c r="AH71" s="16"/>
    </row>
    <row r="72" spans="32:34" x14ac:dyDescent="0.25">
      <c r="AF72" s="16"/>
      <c r="AG72" s="16"/>
      <c r="AH72" s="16"/>
    </row>
    <row r="73" spans="32:34" x14ac:dyDescent="0.25">
      <c r="AF73" s="16"/>
      <c r="AG73" s="16"/>
      <c r="AH73" s="16"/>
    </row>
    <row r="74" spans="32:34" x14ac:dyDescent="0.25">
      <c r="AF74" s="16"/>
      <c r="AG74" s="16"/>
      <c r="AH74" s="16"/>
    </row>
    <row r="75" spans="32:34" x14ac:dyDescent="0.25">
      <c r="AF75" s="16"/>
      <c r="AG75" s="16"/>
      <c r="AH75" s="16"/>
    </row>
    <row r="76" spans="32:34" x14ac:dyDescent="0.25">
      <c r="AF76" s="16"/>
      <c r="AG76" s="16"/>
      <c r="AH76" s="16"/>
    </row>
    <row r="77" spans="32:34" x14ac:dyDescent="0.25">
      <c r="AF77" s="16"/>
      <c r="AG77" s="16"/>
      <c r="AH77" s="16"/>
    </row>
    <row r="78" spans="32:34" x14ac:dyDescent="0.25">
      <c r="AF78" s="16"/>
      <c r="AG78" s="16"/>
      <c r="AH78" s="16"/>
    </row>
    <row r="79" spans="32:34" x14ac:dyDescent="0.25">
      <c r="AF79" s="16"/>
      <c r="AG79" s="16"/>
      <c r="AH79" s="16"/>
    </row>
    <row r="80" spans="32:34" x14ac:dyDescent="0.25">
      <c r="AF80" s="16"/>
      <c r="AG80" s="16"/>
      <c r="AH80" s="16"/>
    </row>
    <row r="81" spans="32:34" x14ac:dyDescent="0.25">
      <c r="AF81" s="16"/>
      <c r="AG81" s="16"/>
      <c r="AH81" s="16"/>
    </row>
    <row r="82" spans="32:34" x14ac:dyDescent="0.25">
      <c r="AF82" s="16"/>
      <c r="AG82" s="16"/>
      <c r="AH82" s="16"/>
    </row>
    <row r="83" spans="32:34" x14ac:dyDescent="0.25">
      <c r="AF83" s="16"/>
      <c r="AG83" s="16"/>
      <c r="AH83" s="16"/>
    </row>
    <row r="84" spans="32:34" x14ac:dyDescent="0.25">
      <c r="AF84" s="16"/>
      <c r="AG84" s="16"/>
      <c r="AH84" s="16"/>
    </row>
    <row r="85" spans="32:34" x14ac:dyDescent="0.25">
      <c r="AF85" s="16"/>
      <c r="AG85" s="16"/>
      <c r="AH85" s="16"/>
    </row>
    <row r="86" spans="32:34" x14ac:dyDescent="0.25">
      <c r="AF86" s="16"/>
      <c r="AG86" s="16"/>
      <c r="AH86" s="16"/>
    </row>
    <row r="87" spans="32:34" x14ac:dyDescent="0.25">
      <c r="AF87" s="16"/>
      <c r="AG87" s="16"/>
      <c r="AH87" s="16"/>
    </row>
    <row r="88" spans="32:34" x14ac:dyDescent="0.25">
      <c r="AF88" s="16"/>
      <c r="AG88" s="16"/>
      <c r="AH88" s="16"/>
    </row>
    <row r="89" spans="32:34" x14ac:dyDescent="0.25">
      <c r="AF89" s="16"/>
      <c r="AG89" s="16"/>
      <c r="AH89" s="16"/>
    </row>
    <row r="90" spans="32:34" x14ac:dyDescent="0.25">
      <c r="AF90" s="16"/>
      <c r="AG90" s="16"/>
      <c r="AH90" s="16"/>
    </row>
    <row r="91" spans="32:34" x14ac:dyDescent="0.25">
      <c r="AF91" s="16"/>
      <c r="AG91" s="16"/>
      <c r="AH91" s="16"/>
    </row>
    <row r="92" spans="32:34" x14ac:dyDescent="0.25">
      <c r="AF92" s="16"/>
      <c r="AG92" s="16"/>
      <c r="AH92" s="16"/>
    </row>
    <row r="93" spans="32:34" x14ac:dyDescent="0.25">
      <c r="AF93" s="16"/>
      <c r="AG93" s="16"/>
      <c r="AH93" s="16"/>
    </row>
    <row r="94" spans="32:34" x14ac:dyDescent="0.25">
      <c r="AF94" s="16"/>
      <c r="AG94" s="16"/>
      <c r="AH94" s="16"/>
    </row>
    <row r="95" spans="32:34" x14ac:dyDescent="0.25">
      <c r="AF95" s="16"/>
      <c r="AG95" s="16"/>
      <c r="AH95" s="16"/>
    </row>
    <row r="96" spans="32:34" x14ac:dyDescent="0.25">
      <c r="AF96" s="16"/>
      <c r="AG96" s="16"/>
      <c r="AH96" s="16"/>
    </row>
    <row r="97" spans="32:34" x14ac:dyDescent="0.25">
      <c r="AF97" s="16"/>
      <c r="AG97" s="16"/>
      <c r="AH97" s="16"/>
    </row>
    <row r="98" spans="32:34" x14ac:dyDescent="0.25">
      <c r="AF98" s="16"/>
      <c r="AG98" s="16"/>
      <c r="AH98" s="16"/>
    </row>
    <row r="99" spans="32:34" x14ac:dyDescent="0.25">
      <c r="AF99" s="16"/>
      <c r="AG99" s="16"/>
      <c r="AH99" s="16"/>
    </row>
    <row r="100" spans="32:34" x14ac:dyDescent="0.25">
      <c r="AF100" s="16"/>
      <c r="AG100" s="16"/>
      <c r="AH100" s="16"/>
    </row>
    <row r="101" spans="32:34" x14ac:dyDescent="0.25">
      <c r="AF101" s="16"/>
      <c r="AG101" s="16"/>
      <c r="AH101" s="16"/>
    </row>
    <row r="102" spans="32:34" x14ac:dyDescent="0.25">
      <c r="AF102" s="16"/>
      <c r="AG102" s="16"/>
      <c r="AH102" s="16"/>
    </row>
    <row r="103" spans="32:34" x14ac:dyDescent="0.25">
      <c r="AF103" s="16"/>
      <c r="AG103" s="16"/>
      <c r="AH103" s="16"/>
    </row>
    <row r="104" spans="32:34" x14ac:dyDescent="0.25">
      <c r="AF104" s="16"/>
      <c r="AG104" s="16"/>
      <c r="AH104" s="16"/>
    </row>
    <row r="105" spans="32:34" x14ac:dyDescent="0.25">
      <c r="AF105" s="16"/>
      <c r="AG105" s="16"/>
      <c r="AH105" s="16"/>
    </row>
    <row r="106" spans="32:34" x14ac:dyDescent="0.25">
      <c r="AF106" s="16"/>
      <c r="AG106" s="16"/>
      <c r="AH106" s="16"/>
    </row>
    <row r="107" spans="32:34" x14ac:dyDescent="0.25">
      <c r="AF107" s="16"/>
      <c r="AG107" s="16"/>
      <c r="AH107" s="16"/>
    </row>
    <row r="108" spans="32:34" x14ac:dyDescent="0.25">
      <c r="AF108" s="16"/>
      <c r="AG108" s="16"/>
      <c r="AH108" s="16"/>
    </row>
    <row r="109" spans="32:34" x14ac:dyDescent="0.25">
      <c r="AF109" s="16"/>
      <c r="AG109" s="16"/>
      <c r="AH109" s="16"/>
    </row>
    <row r="110" spans="32:34" x14ac:dyDescent="0.25">
      <c r="AF110" s="16"/>
      <c r="AG110" s="16"/>
      <c r="AH110" s="16"/>
    </row>
    <row r="111" spans="32:34" x14ac:dyDescent="0.25">
      <c r="AF111" s="16"/>
      <c r="AG111" s="16"/>
      <c r="AH111" s="16"/>
    </row>
    <row r="112" spans="32:34" x14ac:dyDescent="0.25">
      <c r="AF112" s="16"/>
      <c r="AG112" s="16"/>
      <c r="AH112" s="16"/>
    </row>
    <row r="113" spans="32:34" x14ac:dyDescent="0.25">
      <c r="AF113" s="16"/>
      <c r="AG113" s="16"/>
      <c r="AH113" s="16"/>
    </row>
    <row r="114" spans="32:34" x14ac:dyDescent="0.25">
      <c r="AF114" s="16"/>
      <c r="AG114" s="16"/>
      <c r="AH114" s="16"/>
    </row>
    <row r="115" spans="32:34" x14ac:dyDescent="0.25">
      <c r="AF115" s="16"/>
      <c r="AG115" s="16"/>
      <c r="AH115" s="16"/>
    </row>
    <row r="116" spans="32:34" x14ac:dyDescent="0.25">
      <c r="AF116" s="16"/>
      <c r="AG116" s="16"/>
      <c r="AH116" s="16"/>
    </row>
    <row r="117" spans="32:34" x14ac:dyDescent="0.25">
      <c r="AF117" s="16"/>
      <c r="AG117" s="16"/>
      <c r="AH117" s="16"/>
    </row>
    <row r="118" spans="32:34" x14ac:dyDescent="0.25">
      <c r="AF118" s="16"/>
      <c r="AG118" s="16"/>
      <c r="AH118" s="16"/>
    </row>
    <row r="119" spans="32:34" x14ac:dyDescent="0.25">
      <c r="AF119" s="16"/>
      <c r="AG119" s="16"/>
      <c r="AH119" s="16"/>
    </row>
    <row r="120" spans="32:34" x14ac:dyDescent="0.25">
      <c r="AF120" s="16"/>
      <c r="AG120" s="16"/>
      <c r="AH120" s="16"/>
    </row>
    <row r="121" spans="32:34" x14ac:dyDescent="0.25">
      <c r="AF121" s="16"/>
      <c r="AG121" s="16"/>
      <c r="AH121" s="16"/>
    </row>
    <row r="122" spans="32:34" x14ac:dyDescent="0.25">
      <c r="AF122" s="16"/>
      <c r="AG122" s="16"/>
      <c r="AH122" s="16"/>
    </row>
    <row r="123" spans="32:34" x14ac:dyDescent="0.25">
      <c r="AF123" s="16"/>
      <c r="AG123" s="16"/>
      <c r="AH123" s="16"/>
    </row>
    <row r="124" spans="32:34" x14ac:dyDescent="0.25">
      <c r="AF124" s="16"/>
      <c r="AG124" s="16"/>
      <c r="AH124" s="16"/>
    </row>
    <row r="125" spans="32:34" x14ac:dyDescent="0.25">
      <c r="AF125" s="16"/>
      <c r="AG125" s="16"/>
      <c r="AH125" s="16"/>
    </row>
    <row r="126" spans="32:34" x14ac:dyDescent="0.25">
      <c r="AF126" s="16"/>
      <c r="AG126" s="16"/>
      <c r="AH126" s="16"/>
    </row>
    <row r="127" spans="32:34" x14ac:dyDescent="0.25">
      <c r="AF127" s="16"/>
      <c r="AG127" s="16"/>
      <c r="AH127" s="16"/>
    </row>
    <row r="128" spans="32:34" x14ac:dyDescent="0.25">
      <c r="AF128" s="16"/>
      <c r="AG128" s="16"/>
      <c r="AH128" s="16"/>
    </row>
    <row r="129" spans="32:34" x14ac:dyDescent="0.25">
      <c r="AF129" s="16"/>
      <c r="AG129" s="16"/>
      <c r="AH129" s="16"/>
    </row>
    <row r="130" spans="32:34" x14ac:dyDescent="0.25">
      <c r="AF130" s="16"/>
      <c r="AG130" s="16"/>
      <c r="AH130" s="16"/>
    </row>
    <row r="131" spans="32:34" x14ac:dyDescent="0.25">
      <c r="AF131" s="16"/>
      <c r="AG131" s="16"/>
      <c r="AH131" s="16"/>
    </row>
    <row r="132" spans="32:34" x14ac:dyDescent="0.25">
      <c r="AF132" s="16"/>
      <c r="AG132" s="16"/>
      <c r="AH132" s="16"/>
    </row>
    <row r="133" spans="32:34" x14ac:dyDescent="0.25">
      <c r="AF133" s="16"/>
      <c r="AG133" s="16"/>
      <c r="AH133" s="16"/>
    </row>
    <row r="134" spans="32:34" x14ac:dyDescent="0.25">
      <c r="AF134" s="16"/>
      <c r="AG134" s="16"/>
      <c r="AH134" s="16"/>
    </row>
    <row r="135" spans="32:34" x14ac:dyDescent="0.25">
      <c r="AF135" s="16"/>
      <c r="AG135" s="16"/>
      <c r="AH135" s="16"/>
    </row>
    <row r="136" spans="32:34" x14ac:dyDescent="0.25">
      <c r="AF136" s="16"/>
      <c r="AG136" s="16"/>
      <c r="AH136" s="16"/>
    </row>
    <row r="137" spans="32:34" x14ac:dyDescent="0.25">
      <c r="AF137" s="16"/>
      <c r="AG137" s="16"/>
      <c r="AH137" s="16"/>
    </row>
    <row r="138" spans="32:34" x14ac:dyDescent="0.25">
      <c r="AF138" s="16"/>
      <c r="AG138" s="16"/>
      <c r="AH138" s="16"/>
    </row>
    <row r="139" spans="32:34" x14ac:dyDescent="0.25">
      <c r="AF139" s="16"/>
      <c r="AG139" s="16"/>
      <c r="AH139" s="16"/>
    </row>
    <row r="140" spans="32:34" x14ac:dyDescent="0.25">
      <c r="AF140" s="16"/>
      <c r="AG140" s="16"/>
      <c r="AH140" s="16"/>
    </row>
    <row r="141" spans="32:34" x14ac:dyDescent="0.25">
      <c r="AF141" s="16"/>
      <c r="AG141" s="16"/>
      <c r="AH141" s="16"/>
    </row>
    <row r="142" spans="32:34" x14ac:dyDescent="0.25">
      <c r="AF142" s="16"/>
      <c r="AG142" s="16"/>
      <c r="AH142" s="16"/>
    </row>
    <row r="143" spans="32:34" x14ac:dyDescent="0.25">
      <c r="AF143" s="16"/>
      <c r="AG143" s="16"/>
      <c r="AH143" s="16"/>
    </row>
    <row r="144" spans="32:34" x14ac:dyDescent="0.25">
      <c r="AF144" s="16"/>
      <c r="AG144" s="16"/>
      <c r="AH144" s="16"/>
    </row>
    <row r="145" spans="32:34" x14ac:dyDescent="0.25">
      <c r="AF145" s="16"/>
      <c r="AG145" s="16"/>
      <c r="AH145" s="16"/>
    </row>
    <row r="146" spans="32:34" x14ac:dyDescent="0.25">
      <c r="AF146" s="16"/>
      <c r="AG146" s="16"/>
      <c r="AH146" s="16"/>
    </row>
    <row r="147" spans="32:34" x14ac:dyDescent="0.25">
      <c r="AF147" s="16"/>
      <c r="AG147" s="16"/>
      <c r="AH147" s="16"/>
    </row>
    <row r="148" spans="32:34" x14ac:dyDescent="0.25">
      <c r="AF148" s="16"/>
      <c r="AG148" s="16"/>
      <c r="AH148" s="16"/>
    </row>
    <row r="149" spans="32:34" x14ac:dyDescent="0.25">
      <c r="AF149" s="16"/>
      <c r="AG149" s="16"/>
      <c r="AH149" s="16"/>
    </row>
    <row r="150" spans="32:34" x14ac:dyDescent="0.25">
      <c r="AF150" s="16"/>
      <c r="AG150" s="16"/>
      <c r="AH150" s="16"/>
    </row>
    <row r="151" spans="32:34" x14ac:dyDescent="0.25">
      <c r="AF151" s="16"/>
      <c r="AG151" s="16"/>
      <c r="AH151" s="16"/>
    </row>
    <row r="152" spans="32:34" x14ac:dyDescent="0.25">
      <c r="AF152" s="16"/>
      <c r="AG152" s="16"/>
      <c r="AH152" s="16"/>
    </row>
    <row r="153" spans="32:34" x14ac:dyDescent="0.25">
      <c r="AF153" s="16"/>
      <c r="AG153" s="16"/>
      <c r="AH153" s="16"/>
    </row>
    <row r="154" spans="32:34" x14ac:dyDescent="0.25">
      <c r="AF154" s="16"/>
      <c r="AG154" s="16"/>
      <c r="AH154" s="16"/>
    </row>
    <row r="155" spans="32:34" x14ac:dyDescent="0.25">
      <c r="AF155" s="16"/>
      <c r="AG155" s="16"/>
      <c r="AH155" s="16"/>
    </row>
    <row r="156" spans="32:34" x14ac:dyDescent="0.25">
      <c r="AF156" s="16"/>
      <c r="AG156" s="16"/>
      <c r="AH156" s="16"/>
    </row>
    <row r="157" spans="32:34" x14ac:dyDescent="0.25">
      <c r="AF157" s="16"/>
      <c r="AG157" s="16"/>
      <c r="AH157" s="16"/>
    </row>
    <row r="158" spans="32:34" x14ac:dyDescent="0.25">
      <c r="AF158" s="16"/>
      <c r="AG158" s="16"/>
      <c r="AH158" s="16"/>
    </row>
    <row r="159" spans="32:34" x14ac:dyDescent="0.25">
      <c r="AF159" s="16"/>
      <c r="AG159" s="16"/>
      <c r="AH159" s="16"/>
    </row>
    <row r="160" spans="32:34" x14ac:dyDescent="0.25">
      <c r="AF160" s="16"/>
      <c r="AG160" s="16"/>
      <c r="AH160" s="16"/>
    </row>
    <row r="161" spans="32:34" x14ac:dyDescent="0.25">
      <c r="AF161" s="16"/>
      <c r="AG161" s="16"/>
      <c r="AH161" s="16"/>
    </row>
    <row r="162" spans="32:34" x14ac:dyDescent="0.25">
      <c r="AF162" s="16"/>
      <c r="AG162" s="16"/>
      <c r="AH162" s="16"/>
    </row>
    <row r="163" spans="32:34" x14ac:dyDescent="0.25">
      <c r="AF163" s="16"/>
      <c r="AG163" s="16"/>
      <c r="AH163" s="16"/>
    </row>
    <row r="164" spans="32:34" x14ac:dyDescent="0.25">
      <c r="AF164" s="16"/>
      <c r="AG164" s="16"/>
      <c r="AH164" s="16"/>
    </row>
    <row r="165" spans="32:34" x14ac:dyDescent="0.25">
      <c r="AF165" s="16"/>
      <c r="AG165" s="16"/>
      <c r="AH165" s="16"/>
    </row>
    <row r="166" spans="32:34" x14ac:dyDescent="0.25">
      <c r="AF166" s="16"/>
      <c r="AG166" s="16"/>
      <c r="AH166" s="16"/>
    </row>
    <row r="167" spans="32:34" x14ac:dyDescent="0.25">
      <c r="AF167" s="16"/>
      <c r="AG167" s="16"/>
      <c r="AH167" s="16"/>
    </row>
    <row r="168" spans="32:34" x14ac:dyDescent="0.25">
      <c r="AF168" s="16"/>
      <c r="AG168" s="16"/>
      <c r="AH168" s="16"/>
    </row>
    <row r="169" spans="32:34" x14ac:dyDescent="0.25">
      <c r="AF169" s="16"/>
      <c r="AG169" s="16"/>
      <c r="AH169" s="16"/>
    </row>
    <row r="170" spans="32:34" x14ac:dyDescent="0.25">
      <c r="AF170" s="16"/>
      <c r="AG170" s="16"/>
      <c r="AH170" s="16"/>
    </row>
    <row r="171" spans="32:34" x14ac:dyDescent="0.25">
      <c r="AF171" s="16"/>
      <c r="AG171" s="16"/>
      <c r="AH171" s="16"/>
    </row>
    <row r="172" spans="32:34" x14ac:dyDescent="0.25">
      <c r="AF172" s="16"/>
      <c r="AG172" s="16"/>
      <c r="AH172" s="16"/>
    </row>
    <row r="173" spans="32:34" x14ac:dyDescent="0.25">
      <c r="AF173" s="16"/>
      <c r="AG173" s="16"/>
      <c r="AH173" s="16"/>
    </row>
    <row r="174" spans="32:34" x14ac:dyDescent="0.25">
      <c r="AF174" s="16"/>
      <c r="AG174" s="16"/>
      <c r="AH174" s="16"/>
    </row>
    <row r="175" spans="32:34" x14ac:dyDescent="0.25">
      <c r="AF175" s="16"/>
      <c r="AG175" s="16"/>
      <c r="AH175" s="16"/>
    </row>
    <row r="176" spans="32:34" x14ac:dyDescent="0.25">
      <c r="AF176" s="16"/>
      <c r="AG176" s="16"/>
      <c r="AH176" s="16"/>
    </row>
    <row r="177" spans="32:34" x14ac:dyDescent="0.25">
      <c r="AF177" s="16"/>
      <c r="AG177" s="16"/>
      <c r="AH177" s="16"/>
    </row>
    <row r="178" spans="32:34" x14ac:dyDescent="0.25">
      <c r="AF178" s="16"/>
      <c r="AG178" s="16"/>
      <c r="AH178" s="16"/>
    </row>
    <row r="179" spans="32:34" x14ac:dyDescent="0.25">
      <c r="AF179" s="16"/>
      <c r="AG179" s="16"/>
      <c r="AH179" s="16"/>
    </row>
    <row r="180" spans="32:34" x14ac:dyDescent="0.25">
      <c r="AF180" s="16"/>
      <c r="AG180" s="16"/>
      <c r="AH180" s="16"/>
    </row>
    <row r="181" spans="32:34" x14ac:dyDescent="0.25">
      <c r="AF181" s="16"/>
      <c r="AG181" s="16"/>
      <c r="AH181" s="16"/>
    </row>
    <row r="182" spans="32:34" x14ac:dyDescent="0.25">
      <c r="AF182" s="16"/>
      <c r="AG182" s="16"/>
      <c r="AH182" s="16"/>
    </row>
    <row r="183" spans="32:34" x14ac:dyDescent="0.25">
      <c r="AF183" s="16"/>
      <c r="AG183" s="16"/>
      <c r="AH183" s="16"/>
    </row>
    <row r="184" spans="32:34" x14ac:dyDescent="0.25">
      <c r="AF184" s="16"/>
      <c r="AG184" s="16"/>
      <c r="AH184" s="16"/>
    </row>
    <row r="185" spans="32:34" x14ac:dyDescent="0.25">
      <c r="AF185" s="16"/>
      <c r="AG185" s="16"/>
      <c r="AH185" s="16"/>
    </row>
    <row r="186" spans="32:34" x14ac:dyDescent="0.25">
      <c r="AF186" s="16"/>
      <c r="AG186" s="16"/>
      <c r="AH186" s="16"/>
    </row>
    <row r="187" spans="32:34" x14ac:dyDescent="0.25">
      <c r="AF187" s="16"/>
      <c r="AG187" s="16"/>
      <c r="AH187" s="16"/>
    </row>
    <row r="188" spans="32:34" x14ac:dyDescent="0.25">
      <c r="AF188" s="16"/>
      <c r="AG188" s="16"/>
      <c r="AH188" s="16"/>
    </row>
    <row r="189" spans="32:34" x14ac:dyDescent="0.25">
      <c r="AF189" s="16"/>
      <c r="AG189" s="16"/>
      <c r="AH189" s="16"/>
    </row>
    <row r="190" spans="32:34" x14ac:dyDescent="0.25">
      <c r="AF190" s="16"/>
      <c r="AG190" s="16"/>
      <c r="AH190" s="16"/>
    </row>
    <row r="191" spans="32:34" x14ac:dyDescent="0.25">
      <c r="AF191" s="16"/>
      <c r="AG191" s="16"/>
      <c r="AH191" s="16"/>
    </row>
    <row r="192" spans="32:34" x14ac:dyDescent="0.25">
      <c r="AF192" s="16"/>
      <c r="AG192" s="16"/>
      <c r="AH192" s="16"/>
    </row>
    <row r="193" spans="32:34" x14ac:dyDescent="0.25">
      <c r="AF193" s="16"/>
      <c r="AG193" s="16"/>
      <c r="AH193" s="16"/>
    </row>
    <row r="194" spans="32:34" x14ac:dyDescent="0.25">
      <c r="AF194" s="16"/>
      <c r="AG194" s="16"/>
      <c r="AH194" s="16"/>
    </row>
    <row r="195" spans="32:34" x14ac:dyDescent="0.25">
      <c r="AF195" s="16"/>
      <c r="AG195" s="16"/>
      <c r="AH195" s="16"/>
    </row>
    <row r="196" spans="32:34" x14ac:dyDescent="0.25">
      <c r="AF196" s="16"/>
      <c r="AG196" s="16"/>
      <c r="AH196" s="16"/>
    </row>
    <row r="197" spans="32:34" x14ac:dyDescent="0.25">
      <c r="AF197" s="16"/>
      <c r="AG197" s="16"/>
      <c r="AH197" s="16"/>
    </row>
    <row r="198" spans="32:34" x14ac:dyDescent="0.25">
      <c r="AF198" s="16"/>
      <c r="AG198" s="16"/>
      <c r="AH198" s="16"/>
    </row>
    <row r="199" spans="32:34" x14ac:dyDescent="0.25">
      <c r="AF199" s="16"/>
      <c r="AG199" s="16"/>
      <c r="AH199" s="16"/>
    </row>
    <row r="200" spans="32:34" x14ac:dyDescent="0.25">
      <c r="AF200" s="16"/>
      <c r="AG200" s="16"/>
      <c r="AH200" s="16"/>
    </row>
    <row r="201" spans="32:34" x14ac:dyDescent="0.25">
      <c r="AF201" s="16"/>
      <c r="AG201" s="16"/>
      <c r="AH201" s="16"/>
    </row>
    <row r="202" spans="32:34" x14ac:dyDescent="0.25">
      <c r="AF202" s="16"/>
      <c r="AG202" s="16"/>
      <c r="AH202" s="16"/>
    </row>
    <row r="203" spans="32:34" x14ac:dyDescent="0.25">
      <c r="AF203" s="16"/>
      <c r="AG203" s="16"/>
      <c r="AH203" s="16"/>
    </row>
    <row r="204" spans="32:34" x14ac:dyDescent="0.25">
      <c r="AF204" s="16"/>
      <c r="AG204" s="16"/>
      <c r="AH204" s="16"/>
    </row>
    <row r="205" spans="32:34" x14ac:dyDescent="0.25">
      <c r="AF205" s="16"/>
      <c r="AG205" s="16"/>
      <c r="AH205" s="16"/>
    </row>
    <row r="206" spans="32:34" x14ac:dyDescent="0.25">
      <c r="AF206" s="16"/>
      <c r="AG206" s="16"/>
      <c r="AH206" s="16"/>
    </row>
    <row r="207" spans="32:34" x14ac:dyDescent="0.25">
      <c r="AF207" s="16"/>
      <c r="AG207" s="16"/>
      <c r="AH207" s="16"/>
    </row>
    <row r="208" spans="32:34" x14ac:dyDescent="0.25">
      <c r="AF208" s="16"/>
      <c r="AG208" s="16"/>
      <c r="AH208" s="16"/>
    </row>
    <row r="209" spans="32:34" x14ac:dyDescent="0.25">
      <c r="AF209" s="16"/>
      <c r="AG209" s="16"/>
      <c r="AH209" s="16"/>
    </row>
    <row r="210" spans="32:34" x14ac:dyDescent="0.25">
      <c r="AF210" s="16"/>
      <c r="AG210" s="16"/>
      <c r="AH210" s="16"/>
    </row>
    <row r="211" spans="32:34" x14ac:dyDescent="0.25">
      <c r="AF211" s="16"/>
      <c r="AG211" s="16"/>
      <c r="AH211" s="16"/>
    </row>
    <row r="212" spans="32:34" x14ac:dyDescent="0.25">
      <c r="AF212" s="16"/>
      <c r="AG212" s="16"/>
      <c r="AH212" s="16"/>
    </row>
    <row r="213" spans="32:34" x14ac:dyDescent="0.25">
      <c r="AF213" s="16"/>
      <c r="AG213" s="16"/>
      <c r="AH213" s="16"/>
    </row>
    <row r="214" spans="32:34" x14ac:dyDescent="0.25">
      <c r="AF214" s="16"/>
      <c r="AG214" s="16"/>
      <c r="AH214" s="16"/>
    </row>
    <row r="215" spans="32:34" x14ac:dyDescent="0.25">
      <c r="AF215" s="16"/>
      <c r="AG215" s="16"/>
      <c r="AH215" s="16"/>
    </row>
    <row r="216" spans="32:34" x14ac:dyDescent="0.25">
      <c r="AF216" s="16"/>
      <c r="AG216" s="16"/>
      <c r="AH216" s="16"/>
    </row>
    <row r="217" spans="32:34" x14ac:dyDescent="0.25">
      <c r="AF217" s="16"/>
      <c r="AG217" s="16"/>
      <c r="AH217" s="16"/>
    </row>
    <row r="218" spans="32:34" x14ac:dyDescent="0.25">
      <c r="AF218" s="16"/>
      <c r="AG218" s="16"/>
      <c r="AH218" s="16"/>
    </row>
    <row r="219" spans="32:34" x14ac:dyDescent="0.25">
      <c r="AF219" s="16"/>
      <c r="AG219" s="16"/>
      <c r="AH219" s="16"/>
    </row>
    <row r="220" spans="32:34" x14ac:dyDescent="0.25">
      <c r="AF220" s="16"/>
      <c r="AG220" s="16"/>
      <c r="AH220" s="16"/>
    </row>
    <row r="221" spans="32:34" x14ac:dyDescent="0.25">
      <c r="AF221" s="16"/>
      <c r="AG221" s="16"/>
      <c r="AH221" s="16"/>
    </row>
    <row r="222" spans="32:34" x14ac:dyDescent="0.25">
      <c r="AF222" s="16"/>
      <c r="AG222" s="16"/>
      <c r="AH222" s="16"/>
    </row>
    <row r="223" spans="32:34" x14ac:dyDescent="0.25">
      <c r="AF223" s="16"/>
      <c r="AG223" s="16"/>
      <c r="AH223" s="16"/>
    </row>
    <row r="224" spans="32:34" x14ac:dyDescent="0.25">
      <c r="AF224" s="16"/>
      <c r="AG224" s="16"/>
      <c r="AH224" s="16"/>
    </row>
    <row r="225" spans="32:34" x14ac:dyDescent="0.25">
      <c r="AF225" s="16"/>
      <c r="AG225" s="16"/>
      <c r="AH225" s="16"/>
    </row>
    <row r="226" spans="32:34" x14ac:dyDescent="0.25">
      <c r="AF226" s="16"/>
      <c r="AG226" s="16"/>
      <c r="AH226" s="16"/>
    </row>
    <row r="227" spans="32:34" x14ac:dyDescent="0.25">
      <c r="AF227" s="16"/>
      <c r="AG227" s="16"/>
      <c r="AH227" s="16"/>
    </row>
    <row r="228" spans="32:34" x14ac:dyDescent="0.25">
      <c r="AF228" s="16"/>
      <c r="AG228" s="16"/>
      <c r="AH228" s="16"/>
    </row>
    <row r="229" spans="32:34" x14ac:dyDescent="0.25">
      <c r="AF229" s="16"/>
      <c r="AG229" s="16"/>
      <c r="AH229" s="16"/>
    </row>
    <row r="230" spans="32:34" x14ac:dyDescent="0.25">
      <c r="AF230" s="16"/>
      <c r="AG230" s="16"/>
      <c r="AH230" s="16"/>
    </row>
    <row r="231" spans="32:34" x14ac:dyDescent="0.25">
      <c r="AF231" s="16"/>
      <c r="AG231" s="16"/>
      <c r="AH231" s="16"/>
    </row>
  </sheetData>
  <mergeCells count="11">
    <mergeCell ref="A1:AF1"/>
    <mergeCell ref="B2:D2"/>
    <mergeCell ref="E2:G2"/>
    <mergeCell ref="H2:J2"/>
    <mergeCell ref="K2:M2"/>
    <mergeCell ref="N2:P2"/>
    <mergeCell ref="T2:V2"/>
    <mergeCell ref="W2:Y2"/>
    <mergeCell ref="Z2:AB2"/>
    <mergeCell ref="AC2:AE2"/>
    <mergeCell ref="Q2:S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SZIE AOTK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Horváthné Csapó Tímea</dc:creator>
  <cp:lastModifiedBy>Battay Márton</cp:lastModifiedBy>
  <dcterms:created xsi:type="dcterms:W3CDTF">2016-10-18T11:09:54Z</dcterms:created>
  <dcterms:modified xsi:type="dcterms:W3CDTF">2018-06-18T15:07:13Z</dcterms:modified>
</cp:coreProperties>
</file>